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P:\BUYERS\DAVID\P19124 - Janitorial and Cleaning Supplies\"/>
    </mc:Choice>
  </mc:AlternateContent>
  <xr:revisionPtr revIDLastSave="0" documentId="13_ncr:1_{16F7A4B8-11C2-4E5B-B6D4-A7307E3D224F}" xr6:coauthVersionLast="41" xr6:coauthVersionMax="41" xr10:uidLastSave="{00000000-0000-0000-0000-000000000000}"/>
  <bookViews>
    <workbookView xWindow="-28920" yWindow="-2655" windowWidth="29040" windowHeight="16440" xr2:uid="{00000000-000D-0000-FFFF-FFFF00000000}"/>
  </bookViews>
  <sheets>
    <sheet name="Janitorial Supplies" sheetId="1" r:id="rId1"/>
  </sheets>
  <definedNames>
    <definedName name="_xlnm.Print_Area" localSheetId="0">'Janitorial Supplies'!$A$1:$AA$150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126" i="1" l="1"/>
  <c r="W126" i="1"/>
  <c r="U126" i="1"/>
  <c r="S126" i="1"/>
  <c r="Q126" i="1"/>
  <c r="Z126" i="1" l="1"/>
  <c r="Z127" i="1" s="1"/>
  <c r="Z101" i="1"/>
  <c r="Z99" i="1"/>
  <c r="Q104"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5" i="1"/>
  <c r="Q106" i="1"/>
  <c r="Q107" i="1"/>
  <c r="Q108" i="1"/>
  <c r="Q109" i="1"/>
  <c r="Q110" i="1"/>
  <c r="Q111" i="1"/>
  <c r="Q112" i="1"/>
  <c r="Q113" i="1"/>
  <c r="Q114" i="1"/>
  <c r="Q60" i="1"/>
  <c r="Q43" i="1"/>
  <c r="Q44" i="1"/>
  <c r="Q45" i="1"/>
  <c r="Q46" i="1"/>
  <c r="Q47" i="1"/>
  <c r="Q48" i="1"/>
  <c r="Q49" i="1"/>
  <c r="Q50" i="1"/>
  <c r="Q51" i="1"/>
  <c r="Q52" i="1"/>
  <c r="Q53" i="1"/>
  <c r="Q54" i="1"/>
  <c r="Q55" i="1"/>
  <c r="Q56" i="1"/>
  <c r="Q57" i="1"/>
  <c r="Q58" i="1"/>
  <c r="Q42"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5"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100" i="1"/>
  <c r="Z102" i="1"/>
  <c r="Z103" i="1"/>
  <c r="Z104" i="1"/>
  <c r="Z105" i="1"/>
  <c r="Z106" i="1"/>
  <c r="Z107" i="1"/>
  <c r="Z108" i="1"/>
  <c r="Z109" i="1"/>
  <c r="Z110" i="1"/>
  <c r="Z111" i="1"/>
  <c r="Z112" i="1"/>
  <c r="Z113" i="1"/>
  <c r="Z114" i="1"/>
  <c r="Z60" i="1"/>
  <c r="Z43" i="1"/>
  <c r="Z44" i="1"/>
  <c r="Z45" i="1"/>
  <c r="Z46" i="1"/>
  <c r="Z47" i="1"/>
  <c r="Z48" i="1"/>
  <c r="Z49" i="1"/>
  <c r="Z50" i="1"/>
  <c r="Z51" i="1"/>
  <c r="Z52" i="1"/>
  <c r="Z53" i="1"/>
  <c r="Z54" i="1"/>
  <c r="Z55" i="1"/>
  <c r="Z56" i="1"/>
  <c r="Z57" i="1"/>
  <c r="Z58" i="1"/>
  <c r="Z42"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5" i="1"/>
  <c r="Z115" i="1" l="1"/>
  <c r="Y132" i="1"/>
  <c r="W132" i="1"/>
  <c r="U132" i="1"/>
  <c r="S132" i="1"/>
  <c r="Q132" i="1"/>
  <c r="Y131" i="1"/>
  <c r="W131" i="1"/>
  <c r="U131" i="1"/>
  <c r="S131" i="1"/>
  <c r="Q131" i="1"/>
  <c r="Y120" i="1"/>
  <c r="W120" i="1"/>
  <c r="U120" i="1"/>
  <c r="S120" i="1"/>
  <c r="Q120" i="1"/>
  <c r="Y119" i="1"/>
  <c r="W119" i="1"/>
  <c r="U119" i="1"/>
  <c r="S119" i="1"/>
  <c r="Q119" i="1"/>
  <c r="Y114" i="1"/>
  <c r="W114" i="1"/>
  <c r="U114" i="1"/>
  <c r="S114" i="1"/>
  <c r="I114" i="1"/>
  <c r="Y113" i="1"/>
  <c r="W113" i="1"/>
  <c r="U113" i="1"/>
  <c r="S113" i="1"/>
  <c r="I113" i="1"/>
  <c r="Y112" i="1"/>
  <c r="W112" i="1"/>
  <c r="U112" i="1"/>
  <c r="S112" i="1"/>
  <c r="I112" i="1"/>
  <c r="Y111" i="1"/>
  <c r="W111" i="1"/>
  <c r="U111" i="1"/>
  <c r="S111" i="1"/>
  <c r="I111" i="1"/>
  <c r="Y110" i="1"/>
  <c r="W110" i="1"/>
  <c r="U110" i="1"/>
  <c r="S110" i="1"/>
  <c r="I110" i="1"/>
  <c r="Y109" i="1"/>
  <c r="W109" i="1"/>
  <c r="U109" i="1"/>
  <c r="S109" i="1"/>
  <c r="I109" i="1"/>
  <c r="Y108" i="1"/>
  <c r="W108" i="1"/>
  <c r="U108" i="1"/>
  <c r="S108" i="1"/>
  <c r="I108" i="1"/>
  <c r="Y107" i="1"/>
  <c r="W107" i="1"/>
  <c r="U107" i="1"/>
  <c r="S107" i="1"/>
  <c r="I107" i="1"/>
  <c r="Y106" i="1"/>
  <c r="W106" i="1"/>
  <c r="U106" i="1"/>
  <c r="S106" i="1"/>
  <c r="I106" i="1"/>
  <c r="Y105" i="1"/>
  <c r="W105" i="1"/>
  <c r="U105" i="1"/>
  <c r="S105" i="1"/>
  <c r="I105" i="1"/>
  <c r="Y104" i="1"/>
  <c r="W104" i="1"/>
  <c r="U104" i="1"/>
  <c r="S104" i="1"/>
  <c r="I104" i="1"/>
  <c r="Y103" i="1"/>
  <c r="W103" i="1"/>
  <c r="U103" i="1"/>
  <c r="S103" i="1"/>
  <c r="I103" i="1"/>
  <c r="Y102" i="1"/>
  <c r="W102" i="1"/>
  <c r="U102" i="1"/>
  <c r="S102" i="1"/>
  <c r="I102" i="1"/>
  <c r="Y101" i="1"/>
  <c r="W101" i="1"/>
  <c r="U101" i="1"/>
  <c r="S101" i="1"/>
  <c r="I101" i="1"/>
  <c r="Y100" i="1"/>
  <c r="W100" i="1"/>
  <c r="U100" i="1"/>
  <c r="S100" i="1"/>
  <c r="I100" i="1"/>
  <c r="Y99" i="1"/>
  <c r="W99" i="1"/>
  <c r="U99" i="1"/>
  <c r="S99" i="1"/>
  <c r="I99" i="1"/>
  <c r="Y98" i="1"/>
  <c r="W98" i="1"/>
  <c r="U98" i="1"/>
  <c r="S98" i="1"/>
  <c r="I98" i="1"/>
  <c r="Y97" i="1"/>
  <c r="W97" i="1"/>
  <c r="U97" i="1"/>
  <c r="S97" i="1"/>
  <c r="I97" i="1"/>
  <c r="Y96" i="1"/>
  <c r="W96" i="1"/>
  <c r="U96" i="1"/>
  <c r="S96" i="1"/>
  <c r="I96" i="1"/>
  <c r="Y95" i="1"/>
  <c r="W95" i="1"/>
  <c r="U95" i="1"/>
  <c r="S95" i="1"/>
  <c r="I95" i="1"/>
  <c r="Y94" i="1"/>
  <c r="W94" i="1"/>
  <c r="U94" i="1"/>
  <c r="S94" i="1"/>
  <c r="I94" i="1"/>
  <c r="Y93" i="1"/>
  <c r="W93" i="1"/>
  <c r="U93" i="1"/>
  <c r="S93" i="1"/>
  <c r="I93" i="1"/>
  <c r="Y92" i="1"/>
  <c r="W92" i="1"/>
  <c r="U92" i="1"/>
  <c r="S92" i="1"/>
  <c r="I92" i="1"/>
  <c r="Y91" i="1"/>
  <c r="W91" i="1"/>
  <c r="U91" i="1"/>
  <c r="S91" i="1"/>
  <c r="I91" i="1"/>
  <c r="Y90" i="1"/>
  <c r="W90" i="1"/>
  <c r="U90" i="1"/>
  <c r="S90" i="1"/>
  <c r="I90" i="1"/>
  <c r="Y89" i="1"/>
  <c r="W89" i="1"/>
  <c r="U89" i="1"/>
  <c r="S89" i="1"/>
  <c r="I89" i="1"/>
  <c r="Y88" i="1"/>
  <c r="W88" i="1"/>
  <c r="U88" i="1"/>
  <c r="S88" i="1"/>
  <c r="I88" i="1"/>
  <c r="Y87" i="1"/>
  <c r="W87" i="1"/>
  <c r="U87" i="1"/>
  <c r="S87" i="1"/>
  <c r="I87" i="1"/>
  <c r="Y86" i="1"/>
  <c r="W86" i="1"/>
  <c r="U86" i="1"/>
  <c r="S86" i="1"/>
  <c r="I86" i="1"/>
  <c r="Y85" i="1"/>
  <c r="W85" i="1"/>
  <c r="U85" i="1"/>
  <c r="S85" i="1"/>
  <c r="I85" i="1"/>
  <c r="Y84" i="1"/>
  <c r="W84" i="1"/>
  <c r="U84" i="1"/>
  <c r="S84" i="1"/>
  <c r="I84" i="1"/>
  <c r="Y83" i="1"/>
  <c r="W83" i="1"/>
  <c r="U83" i="1"/>
  <c r="S83" i="1"/>
  <c r="I83" i="1"/>
  <c r="Y82" i="1"/>
  <c r="W82" i="1"/>
  <c r="U82" i="1"/>
  <c r="S82" i="1"/>
  <c r="I82" i="1"/>
  <c r="Y81" i="1"/>
  <c r="W81" i="1"/>
  <c r="U81" i="1"/>
  <c r="S81" i="1"/>
  <c r="I81" i="1"/>
  <c r="Y80" i="1"/>
  <c r="W80" i="1"/>
  <c r="U80" i="1"/>
  <c r="S80" i="1"/>
  <c r="I80" i="1"/>
  <c r="Y79" i="1"/>
  <c r="W79" i="1"/>
  <c r="U79" i="1"/>
  <c r="S79" i="1"/>
  <c r="I79" i="1"/>
  <c r="Y78" i="1"/>
  <c r="W78" i="1"/>
  <c r="U78" i="1"/>
  <c r="S78" i="1"/>
  <c r="I78" i="1"/>
  <c r="Y77" i="1"/>
  <c r="W77" i="1"/>
  <c r="U77" i="1"/>
  <c r="S77" i="1"/>
  <c r="I77" i="1"/>
  <c r="Y76" i="1"/>
  <c r="W76" i="1"/>
  <c r="U76" i="1"/>
  <c r="S76" i="1"/>
  <c r="I76" i="1"/>
  <c r="Y75" i="1"/>
  <c r="W75" i="1"/>
  <c r="U75" i="1"/>
  <c r="S75" i="1"/>
  <c r="I75" i="1"/>
  <c r="Y74" i="1"/>
  <c r="W74" i="1"/>
  <c r="U74" i="1"/>
  <c r="S74" i="1"/>
  <c r="I74" i="1"/>
  <c r="Y73" i="1"/>
  <c r="W73" i="1"/>
  <c r="U73" i="1"/>
  <c r="S73" i="1"/>
  <c r="I73" i="1"/>
  <c r="Y72" i="1"/>
  <c r="W72" i="1"/>
  <c r="U72" i="1"/>
  <c r="S72" i="1"/>
  <c r="I72" i="1"/>
  <c r="Y71" i="1"/>
  <c r="W71" i="1"/>
  <c r="U71" i="1"/>
  <c r="S71" i="1"/>
  <c r="I71" i="1"/>
  <c r="Y70" i="1"/>
  <c r="W70" i="1"/>
  <c r="U70" i="1"/>
  <c r="S70" i="1"/>
  <c r="I70" i="1"/>
  <c r="Y69" i="1"/>
  <c r="W69" i="1"/>
  <c r="U69" i="1"/>
  <c r="S69" i="1"/>
  <c r="I69" i="1"/>
  <c r="Y68" i="1"/>
  <c r="W68" i="1"/>
  <c r="U68" i="1"/>
  <c r="S68" i="1"/>
  <c r="I68" i="1"/>
  <c r="Y67" i="1"/>
  <c r="W67" i="1"/>
  <c r="U67" i="1"/>
  <c r="S67" i="1"/>
  <c r="I67" i="1"/>
  <c r="Y66" i="1"/>
  <c r="W66" i="1"/>
  <c r="U66" i="1"/>
  <c r="S66" i="1"/>
  <c r="I66" i="1"/>
  <c r="Y65" i="1"/>
  <c r="W65" i="1"/>
  <c r="U65" i="1"/>
  <c r="S65" i="1"/>
  <c r="I65" i="1"/>
  <c r="Y64" i="1"/>
  <c r="W64" i="1"/>
  <c r="U64" i="1"/>
  <c r="S64" i="1"/>
  <c r="I64" i="1"/>
  <c r="Y63" i="1"/>
  <c r="W63" i="1"/>
  <c r="U63" i="1"/>
  <c r="S63" i="1"/>
  <c r="I63" i="1"/>
  <c r="Y62" i="1"/>
  <c r="W62" i="1"/>
  <c r="U62" i="1"/>
  <c r="S62" i="1"/>
  <c r="I62" i="1"/>
  <c r="Y61" i="1"/>
  <c r="W61" i="1"/>
  <c r="U61" i="1"/>
  <c r="S61" i="1"/>
  <c r="I61" i="1"/>
  <c r="Y60" i="1"/>
  <c r="W60" i="1"/>
  <c r="U60" i="1"/>
  <c r="S60" i="1"/>
  <c r="I60" i="1"/>
  <c r="Y58" i="1"/>
  <c r="W58" i="1"/>
  <c r="U58" i="1"/>
  <c r="S58" i="1"/>
  <c r="I58" i="1"/>
  <c r="Y57" i="1"/>
  <c r="W57" i="1"/>
  <c r="U57" i="1"/>
  <c r="S57" i="1"/>
  <c r="I57" i="1"/>
  <c r="Y56" i="1"/>
  <c r="W56" i="1"/>
  <c r="U56" i="1"/>
  <c r="S56" i="1"/>
  <c r="I56" i="1"/>
  <c r="Y55" i="1"/>
  <c r="W55" i="1"/>
  <c r="U55" i="1"/>
  <c r="S55" i="1"/>
  <c r="I55" i="1"/>
  <c r="Y54" i="1"/>
  <c r="W54" i="1"/>
  <c r="U54" i="1"/>
  <c r="S54" i="1"/>
  <c r="I54" i="1"/>
  <c r="Y53" i="1"/>
  <c r="W53" i="1"/>
  <c r="U53" i="1"/>
  <c r="S53" i="1"/>
  <c r="I53" i="1"/>
  <c r="Y52" i="1"/>
  <c r="W52" i="1"/>
  <c r="U52" i="1"/>
  <c r="S52" i="1"/>
  <c r="I52" i="1"/>
  <c r="Y51" i="1"/>
  <c r="W51" i="1"/>
  <c r="U51" i="1"/>
  <c r="S51" i="1"/>
  <c r="I51" i="1"/>
  <c r="Y50" i="1"/>
  <c r="W50" i="1"/>
  <c r="U50" i="1"/>
  <c r="S50" i="1"/>
  <c r="I50" i="1"/>
  <c r="Y49" i="1"/>
  <c r="W49" i="1"/>
  <c r="U49" i="1"/>
  <c r="S49" i="1"/>
  <c r="I49" i="1"/>
  <c r="Y48" i="1"/>
  <c r="W48" i="1"/>
  <c r="U48" i="1"/>
  <c r="S48" i="1"/>
  <c r="I48" i="1"/>
  <c r="Y47" i="1"/>
  <c r="W47" i="1"/>
  <c r="U47" i="1"/>
  <c r="S47" i="1"/>
  <c r="I47" i="1"/>
  <c r="Y46" i="1"/>
  <c r="W46" i="1"/>
  <c r="U46" i="1"/>
  <c r="S46" i="1"/>
  <c r="I46" i="1"/>
  <c r="Y45" i="1"/>
  <c r="W45" i="1"/>
  <c r="U45" i="1"/>
  <c r="S45" i="1"/>
  <c r="I45" i="1"/>
  <c r="Y44" i="1"/>
  <c r="W44" i="1"/>
  <c r="U44" i="1"/>
  <c r="S44" i="1"/>
  <c r="I44" i="1"/>
  <c r="Y43" i="1"/>
  <c r="W43" i="1"/>
  <c r="U43" i="1"/>
  <c r="S43" i="1"/>
  <c r="I43" i="1"/>
  <c r="Y42" i="1"/>
  <c r="W42" i="1"/>
  <c r="U42" i="1"/>
  <c r="S42" i="1"/>
  <c r="I42" i="1"/>
  <c r="Y40" i="1"/>
  <c r="W40" i="1"/>
  <c r="U40" i="1"/>
  <c r="S40" i="1"/>
  <c r="I40" i="1"/>
  <c r="Y39" i="1"/>
  <c r="W39" i="1"/>
  <c r="U39" i="1"/>
  <c r="S39" i="1"/>
  <c r="I39" i="1"/>
  <c r="Y38" i="1"/>
  <c r="W38" i="1"/>
  <c r="U38" i="1"/>
  <c r="S38" i="1"/>
  <c r="I38" i="1"/>
  <c r="Y37" i="1"/>
  <c r="W37" i="1"/>
  <c r="U37" i="1"/>
  <c r="S37" i="1"/>
  <c r="I37" i="1"/>
  <c r="Y36" i="1"/>
  <c r="W36" i="1"/>
  <c r="U36" i="1"/>
  <c r="S36" i="1"/>
  <c r="I36" i="1"/>
  <c r="Y35" i="1"/>
  <c r="W35" i="1"/>
  <c r="U35" i="1"/>
  <c r="S35" i="1"/>
  <c r="I35" i="1"/>
  <c r="Y34" i="1"/>
  <c r="W34" i="1"/>
  <c r="U34" i="1"/>
  <c r="S34" i="1"/>
  <c r="I34" i="1"/>
  <c r="Y33" i="1"/>
  <c r="W33" i="1"/>
  <c r="U33" i="1"/>
  <c r="S33" i="1"/>
  <c r="I33" i="1"/>
  <c r="Y32" i="1"/>
  <c r="W32" i="1"/>
  <c r="U32" i="1"/>
  <c r="S32" i="1"/>
  <c r="I32" i="1"/>
  <c r="Y31" i="1"/>
  <c r="W31" i="1"/>
  <c r="U31" i="1"/>
  <c r="S31" i="1"/>
  <c r="I31" i="1"/>
  <c r="Y30" i="1"/>
  <c r="W30" i="1"/>
  <c r="U30" i="1"/>
  <c r="S30" i="1"/>
  <c r="I30" i="1"/>
  <c r="Y29" i="1"/>
  <c r="W29" i="1"/>
  <c r="U29" i="1"/>
  <c r="S29" i="1"/>
  <c r="I29" i="1"/>
  <c r="Y28" i="1"/>
  <c r="W28" i="1"/>
  <c r="U28" i="1"/>
  <c r="S28" i="1"/>
  <c r="I28" i="1"/>
  <c r="Y27" i="1"/>
  <c r="W27" i="1"/>
  <c r="U27" i="1"/>
  <c r="S27" i="1"/>
  <c r="I27" i="1"/>
  <c r="Y26" i="1"/>
  <c r="W26" i="1"/>
  <c r="U26" i="1"/>
  <c r="S26" i="1"/>
  <c r="I26" i="1"/>
  <c r="Y25" i="1"/>
  <c r="W25" i="1"/>
  <c r="U25" i="1"/>
  <c r="S25" i="1"/>
  <c r="I25" i="1"/>
  <c r="Y24" i="1"/>
  <c r="W24" i="1"/>
  <c r="U24" i="1"/>
  <c r="S24" i="1"/>
  <c r="I24" i="1"/>
  <c r="Y23" i="1"/>
  <c r="W23" i="1"/>
  <c r="U23" i="1"/>
  <c r="S23" i="1"/>
  <c r="I23" i="1"/>
  <c r="Y22" i="1"/>
  <c r="W22" i="1"/>
  <c r="U22" i="1"/>
  <c r="S22" i="1"/>
  <c r="I22" i="1"/>
  <c r="Y21" i="1"/>
  <c r="W21" i="1"/>
  <c r="U21" i="1"/>
  <c r="S21" i="1"/>
  <c r="I21" i="1"/>
  <c r="Y20" i="1"/>
  <c r="W20" i="1"/>
  <c r="U20" i="1"/>
  <c r="S20" i="1"/>
  <c r="I20" i="1"/>
  <c r="Y19" i="1"/>
  <c r="W19" i="1"/>
  <c r="U19" i="1"/>
  <c r="S19" i="1"/>
  <c r="I19" i="1"/>
  <c r="Y18" i="1"/>
  <c r="W18" i="1"/>
  <c r="U18" i="1"/>
  <c r="S18" i="1"/>
  <c r="I18" i="1"/>
  <c r="Y17" i="1"/>
  <c r="W17" i="1"/>
  <c r="U17" i="1"/>
  <c r="S17" i="1"/>
  <c r="I17" i="1"/>
  <c r="Y16" i="1"/>
  <c r="W16" i="1"/>
  <c r="U16" i="1"/>
  <c r="S16" i="1"/>
  <c r="I16" i="1"/>
  <c r="Y15" i="1"/>
  <c r="W15" i="1"/>
  <c r="U15" i="1"/>
  <c r="S15" i="1"/>
  <c r="I15" i="1"/>
  <c r="Y14" i="1"/>
  <c r="W14" i="1"/>
  <c r="U14" i="1"/>
  <c r="S14" i="1"/>
  <c r="I14" i="1"/>
  <c r="Y13" i="1"/>
  <c r="W13" i="1"/>
  <c r="U13" i="1"/>
  <c r="S13" i="1"/>
  <c r="I13" i="1"/>
  <c r="Y12" i="1"/>
  <c r="W12" i="1"/>
  <c r="U12" i="1"/>
  <c r="S12" i="1"/>
  <c r="I12" i="1"/>
  <c r="Y11" i="1"/>
  <c r="W11" i="1"/>
  <c r="U11" i="1"/>
  <c r="S11" i="1"/>
  <c r="I11" i="1"/>
  <c r="Y10" i="1"/>
  <c r="W10" i="1"/>
  <c r="U10" i="1"/>
  <c r="S10" i="1"/>
  <c r="I10" i="1"/>
  <c r="Y9" i="1"/>
  <c r="W9" i="1"/>
  <c r="U9" i="1"/>
  <c r="S9" i="1"/>
  <c r="I9" i="1"/>
  <c r="Y8" i="1"/>
  <c r="W8" i="1"/>
  <c r="U8" i="1"/>
  <c r="S8" i="1"/>
  <c r="I8" i="1"/>
  <c r="Y7" i="1"/>
  <c r="W7" i="1"/>
  <c r="U7" i="1"/>
  <c r="S7" i="1"/>
  <c r="I7" i="1"/>
  <c r="Y6" i="1"/>
  <c r="W6" i="1"/>
  <c r="U6" i="1"/>
  <c r="S6" i="1"/>
  <c r="I6" i="1"/>
  <c r="Y5" i="1"/>
  <c r="W5" i="1"/>
  <c r="U5" i="1"/>
  <c r="S5" i="1"/>
  <c r="Q115" i="1"/>
  <c r="I5" i="1"/>
  <c r="AA56" i="1" l="1"/>
  <c r="AA73" i="1"/>
  <c r="AA77" i="1"/>
  <c r="AA89" i="1"/>
  <c r="AA109" i="1"/>
  <c r="AA23" i="1"/>
  <c r="AA33" i="1"/>
  <c r="AA37" i="1"/>
  <c r="AA17" i="1"/>
  <c r="AA39" i="1"/>
  <c r="AA48" i="1"/>
  <c r="AA97" i="1"/>
  <c r="AA99" i="1"/>
  <c r="AA103" i="1"/>
  <c r="AA26" i="1"/>
  <c r="AA14" i="1"/>
  <c r="AA21" i="1"/>
  <c r="AA32" i="1"/>
  <c r="AA44" i="1"/>
  <c r="AA45" i="1"/>
  <c r="AA81" i="1"/>
  <c r="AA78" i="1"/>
  <c r="AA27" i="1"/>
  <c r="AA65" i="1"/>
  <c r="AA67" i="1"/>
  <c r="AA71" i="1"/>
  <c r="AA113" i="1"/>
  <c r="AA12" i="1"/>
  <c r="AA24" i="1"/>
  <c r="AA42" i="1"/>
  <c r="AA46" i="1"/>
  <c r="AA52" i="1"/>
  <c r="AA53" i="1"/>
  <c r="AA75" i="1"/>
  <c r="AA79" i="1"/>
  <c r="AA85" i="1"/>
  <c r="AA86" i="1"/>
  <c r="AA111" i="1"/>
  <c r="AA9" i="1"/>
  <c r="AA10" i="1"/>
  <c r="AA16" i="1"/>
  <c r="AA28" i="1"/>
  <c r="AA29" i="1"/>
  <c r="AA50" i="1"/>
  <c r="AA54" i="1"/>
  <c r="AA61" i="1"/>
  <c r="AA62" i="1"/>
  <c r="AA83" i="1"/>
  <c r="AA87" i="1"/>
  <c r="AA93" i="1"/>
  <c r="AA94" i="1"/>
  <c r="AA7" i="1"/>
  <c r="AA15" i="1"/>
  <c r="AA19" i="1"/>
  <c r="AA20" i="1"/>
  <c r="AA30" i="1"/>
  <c r="AA35" i="1"/>
  <c r="AA36" i="1"/>
  <c r="AA58" i="1"/>
  <c r="AA63" i="1"/>
  <c r="AA69" i="1"/>
  <c r="AA70" i="1"/>
  <c r="AA91" i="1"/>
  <c r="AA95" i="1"/>
  <c r="AA101" i="1"/>
  <c r="AA102" i="1"/>
  <c r="AA8" i="1"/>
  <c r="AA22" i="1"/>
  <c r="AA34" i="1"/>
  <c r="AA43" i="1"/>
  <c r="AA51" i="1"/>
  <c r="AA60" i="1"/>
  <c r="AA68" i="1"/>
  <c r="AA76" i="1"/>
  <c r="AA84" i="1"/>
  <c r="AA92" i="1"/>
  <c r="AA100" i="1"/>
  <c r="AA112" i="1"/>
  <c r="AA40" i="1"/>
  <c r="AA49" i="1"/>
  <c r="AA57" i="1"/>
  <c r="AA66" i="1"/>
  <c r="AA74" i="1"/>
  <c r="AA82" i="1"/>
  <c r="AA90" i="1"/>
  <c r="AA98" i="1"/>
  <c r="AA110" i="1"/>
  <c r="Z131" i="1"/>
  <c r="AA6" i="1"/>
  <c r="AA11" i="1"/>
  <c r="W115" i="1"/>
  <c r="AA13" i="1"/>
  <c r="AA18" i="1"/>
  <c r="AA25" i="1"/>
  <c r="AA31" i="1"/>
  <c r="AA38" i="1"/>
  <c r="AA47" i="1"/>
  <c r="AA55" i="1"/>
  <c r="AA72" i="1"/>
  <c r="AA80" i="1"/>
  <c r="AA88" i="1"/>
  <c r="AA96" i="1"/>
  <c r="AA108" i="1"/>
  <c r="Z132" i="1"/>
  <c r="AA105" i="1"/>
  <c r="Y115" i="1"/>
  <c r="AA106" i="1"/>
  <c r="AA107" i="1"/>
  <c r="AA104" i="1"/>
  <c r="AA114" i="1"/>
  <c r="Z119" i="1"/>
  <c r="Z120" i="1"/>
  <c r="U115" i="1"/>
  <c r="AA64" i="1"/>
  <c r="S115" i="1"/>
  <c r="AA5" i="1"/>
  <c r="Z133" i="1" l="1"/>
  <c r="Z121" i="1"/>
  <c r="AA115" i="1"/>
  <c r="Z135" i="1" l="1"/>
</calcChain>
</file>

<file path=xl/sharedStrings.xml><?xml version="1.0" encoding="utf-8"?>
<sst xmlns="http://schemas.openxmlformats.org/spreadsheetml/2006/main" count="744" uniqueCount="379">
  <si>
    <t>GROUP</t>
  </si>
  <si>
    <t>CATEGORY</t>
  </si>
  <si>
    <t>MANUFACTURER NAME</t>
  </si>
  <si>
    <t>DESCRIPTION</t>
  </si>
  <si>
    <t>UNIT</t>
  </si>
  <si>
    <t>Estimated Usage 12 Months</t>
  </si>
  <si>
    <t>CLEANING PRODUCTS
BLEACH CHLORINE INDUSTRIAL</t>
  </si>
  <si>
    <t>CHEMICALS (MINUS HAND SOAP)</t>
  </si>
  <si>
    <t>BATHROOM CLEANER</t>
  </si>
  <si>
    <t>AJAX / COLGATE PALMOLIVE COMPANY</t>
  </si>
  <si>
    <t>ADMD021</t>
  </si>
  <si>
    <t>CLEANSER POWDERED MD021 21oz ADVANTAGE</t>
  </si>
  <si>
    <t>CS</t>
  </si>
  <si>
    <t>LAUNDRY</t>
  </si>
  <si>
    <t>KIK INTERNATIONAL  PUREBRIGHT HOUSEHOLD BLEACH</t>
  </si>
  <si>
    <t>AP6</t>
  </si>
  <si>
    <t>CANBERRA CHEMICAL MFG</t>
  </si>
  <si>
    <t>HK3200QT</t>
  </si>
  <si>
    <t>NON-ACID BOWL CLEANER 12/CS</t>
  </si>
  <si>
    <t>DRAIN MAINTENANCE</t>
  </si>
  <si>
    <t>HK401GL</t>
  </si>
  <si>
    <t>URIC ACID ERADICATOR FRESH ALL CANBERRA 401</t>
  </si>
  <si>
    <t>URINAL &amp; BOWL</t>
  </si>
  <si>
    <t>HOSPECO MFG.</t>
  </si>
  <si>
    <t>HO3901</t>
  </si>
  <si>
    <t>URINAL SCREEN RED CHERRY COLE 652</t>
  </si>
  <si>
    <t>DZ</t>
  </si>
  <si>
    <t>LABELS</t>
  </si>
  <si>
    <t>IMPACT MFG.</t>
  </si>
  <si>
    <t>KR406L</t>
  </si>
  <si>
    <t>LABEL SECONDARY #406 LEMON Q DISINFECTANT COLE</t>
  </si>
  <si>
    <t>EA</t>
  </si>
  <si>
    <t>CLEANER/DEGREASER</t>
  </si>
  <si>
    <t>BUCK-EYE INTERNATIONAL</t>
  </si>
  <si>
    <t>SUNSHINE MAKERS</t>
  </si>
  <si>
    <t>HARD FLOOR CARE</t>
  </si>
  <si>
    <t>MAINTEX CHEMICAL</t>
  </si>
  <si>
    <t>KRBP4</t>
  </si>
  <si>
    <t>STRIPPER COLE BANZAI PLUS 4X1 GALLON FLOOR STRIP</t>
  </si>
  <si>
    <t>CARPET CARE</t>
  </si>
  <si>
    <t>KRD4</t>
  </si>
  <si>
    <t>DEFOAMER SUPER COLE CARPET 4X1</t>
  </si>
  <si>
    <t>KRDS4</t>
  </si>
  <si>
    <t>COLE DURASHINE HIGH SPEED FLOOR FINISH 4X1</t>
  </si>
  <si>
    <t>KRGB4</t>
  </si>
  <si>
    <t>GREAT BATHROOM CLEANER GAL COLE 4X1 GALLON</t>
  </si>
  <si>
    <t>GLASS CLEANER</t>
  </si>
  <si>
    <t>KRS4</t>
  </si>
  <si>
    <t>GLASS CLEANER COLE SPARKLE RTU 4X1GAL</t>
  </si>
  <si>
    <t>APPEAL</t>
  </si>
  <si>
    <t>APP12730</t>
  </si>
  <si>
    <t>GLASS CLEANER - AERSOL NON-AMMONIATED</t>
  </si>
  <si>
    <t>DIVERSY COMPANY</t>
  </si>
  <si>
    <t>DRK90940</t>
  </si>
  <si>
    <t>WINDEX READY TO USE GLASS CLEANER - GALLON</t>
  </si>
  <si>
    <t>KRSL</t>
  </si>
  <si>
    <t>LABEL SPARKLE COLE GLASS CLEANER SECONDARY</t>
  </si>
  <si>
    <t>U.S. PUMICE COMPANY</t>
  </si>
  <si>
    <t>US1</t>
  </si>
  <si>
    <t>6X1X1 1/2 PUMICE STONE 12EA/BOX</t>
  </si>
  <si>
    <t>BX</t>
  </si>
  <si>
    <t>BUTCHERS</t>
  </si>
  <si>
    <t>REN02878</t>
  </si>
  <si>
    <t>MULTI-PURPOSE CLEANER</t>
  </si>
  <si>
    <t>GYM DISINECTANT WIPES</t>
  </si>
  <si>
    <t>ZOGICS</t>
  </si>
  <si>
    <t>Z800-4</t>
  </si>
  <si>
    <t>GUM REMOVER</t>
  </si>
  <si>
    <t>TOUGH GUY / DIVERSEY</t>
  </si>
  <si>
    <t>2DCB9</t>
  </si>
  <si>
    <t>AERSOL CAN WAX &amp; GUM REMOVER</t>
  </si>
  <si>
    <t>DEODORIZER</t>
  </si>
  <si>
    <t>PROCTOR-GAMBLE</t>
  </si>
  <si>
    <t>FEBREEZE LIQUID DEODORIZER - SMOKE COUNTERACTANT</t>
  </si>
  <si>
    <t>ODOR ELIMINATOR</t>
  </si>
  <si>
    <t>COUGAR CHEMICAL</t>
  </si>
  <si>
    <t>S42</t>
  </si>
  <si>
    <t>ODOR ABSORBENT</t>
  </si>
  <si>
    <t>CLOROX PROFESSIONAL</t>
  </si>
  <si>
    <t>DEODORANT (NON-FLORAL)</t>
  </si>
  <si>
    <t>AIR DELIGHTS</t>
  </si>
  <si>
    <t>LINEN FRESH - AIR NEUTRALIZER FOR MICROBURT 9000 4 X 1</t>
  </si>
  <si>
    <t>ORANGE CITURS - AIR NEUTRALIZER FOR MICROBURT 9000 4 X 1</t>
  </si>
  <si>
    <t>CUCUMBER MELON- AIR NEUTRALIZER FOR MICROBURT 9000 4 X 1</t>
  </si>
  <si>
    <t>HANDSOAP</t>
  </si>
  <si>
    <t>LIQUID SOAP SYSTEMS</t>
  </si>
  <si>
    <t>BOBRICK MFG.</t>
  </si>
  <si>
    <t>BO2112</t>
  </si>
  <si>
    <t>DISPENSER B2112 SOAP 40oz STAINLESS STEEL BOBRICK</t>
  </si>
  <si>
    <t>HAND SANITIZERS</t>
  </si>
  <si>
    <t>GOJO SOAP COMPANY</t>
  </si>
  <si>
    <t>GOJ90251</t>
  </si>
  <si>
    <t>PURELL SANITIZING WIPES 12/40CT</t>
  </si>
  <si>
    <t>GOJ91281</t>
  </si>
  <si>
    <t>SOAP PINK N KLEAN LOTION CLEANSER 9128 800ML</t>
  </si>
  <si>
    <t>HAIR &amp; BODY SHAMPOOS</t>
  </si>
  <si>
    <t>KRBS4</t>
  </si>
  <si>
    <t>SOAP COLE PINA COLADA 4X1GAL HAIR &amp; BODY SHAMPOO</t>
  </si>
  <si>
    <t>KRPP4</t>
  </si>
  <si>
    <t>SOAP COLE PINK PREMIUM HAND LOTION SOAP 4X1GAL</t>
  </si>
  <si>
    <t>KUTOL</t>
  </si>
  <si>
    <t>KU5635</t>
  </si>
  <si>
    <t>INSTANT HAND SANITIZER 24/CS 4oz #5635</t>
  </si>
  <si>
    <t>KU7065</t>
  </si>
  <si>
    <t>SOAP HEAD &amp; BODY 800ML 6871 KUTOL SHAMPOO</t>
  </si>
  <si>
    <t>FOAM SOAP SYSTEMS</t>
  </si>
  <si>
    <t>RUBBERMAID COMPANY</t>
  </si>
  <si>
    <t>TC750112</t>
  </si>
  <si>
    <t>SOAP 750112 LOTION AUTOFOAM 1100ML BLUE RUBBERMAID</t>
  </si>
  <si>
    <t>SPARTAN CHEMICAL</t>
  </si>
  <si>
    <t>GRUB SCRUB HAND CLEANER FLAT TOP 4 X 1</t>
  </si>
  <si>
    <t>PAPER/PLASTIC PRODUCTS</t>
  </si>
  <si>
    <t>FOODSERVICE</t>
  </si>
  <si>
    <t>CUPS &amp; LIDS</t>
  </si>
  <si>
    <t>PREMIER MOP COMPANY</t>
  </si>
  <si>
    <t>CP450</t>
  </si>
  <si>
    <t>CUP CP450 3.5oz pleated PAPER UNPRINTED GENPAK</t>
  </si>
  <si>
    <t>SWEETHEART CUP COMPANY</t>
  </si>
  <si>
    <t>SO378W</t>
  </si>
  <si>
    <t>CUP HOT 8OZ PAPER 378W 1000/CS WHITE</t>
  </si>
  <si>
    <t>LINERS - ALL</t>
  </si>
  <si>
    <t>LINEAR LOW DENSITY LINERS</t>
  </si>
  <si>
    <t>REPUBLIC BAG</t>
  </si>
  <si>
    <t>LL242315</t>
  </si>
  <si>
    <t>LINER 24 X 23 1.5 MIL BLACK 250/CS</t>
  </si>
  <si>
    <t>LL333915</t>
  </si>
  <si>
    <t>LL365820</t>
  </si>
  <si>
    <t>LINER 36 X 58 2.0 MIL BLACK 100/CS</t>
  </si>
  <si>
    <t>LL434803CL</t>
  </si>
  <si>
    <t>BAG POLY TRASH CLEAR 3ML 43" X 48" 100/CS</t>
  </si>
  <si>
    <t>PAPER</t>
  </si>
  <si>
    <t>TOILET TISSUE</t>
  </si>
  <si>
    <t>SOLARIS PAPER COMPANY (LIVI)</t>
  </si>
  <si>
    <t>AG059</t>
  </si>
  <si>
    <t>TISSUE TOILET 2PLY BLEACHED INTEGRITY 96RL/CS</t>
  </si>
  <si>
    <t>FOLDED TOWELS</t>
  </si>
  <si>
    <t>ALLIED WEST PAPER CO.</t>
  </si>
  <si>
    <t>AW760</t>
  </si>
  <si>
    <t>MULTIFOLD TOWEL 760 NATURAL ALLIED WEST OPTIMA</t>
  </si>
  <si>
    <t>GEORGIA PACIFIC PAPER CO.</t>
  </si>
  <si>
    <t>GP23304</t>
  </si>
  <si>
    <t>TOWEL 23304 MULTIFOLD BROWN NATURAL ENVISION 990</t>
  </si>
  <si>
    <t>GP23504</t>
  </si>
  <si>
    <t>TOWEL 23504 SINGLEFOLD KRAFT</t>
  </si>
  <si>
    <t>FEMININE HYGIENE</t>
  </si>
  <si>
    <t>HO1</t>
  </si>
  <si>
    <t>TAMPON NATURELLE/TAMPAX REGULAR</t>
  </si>
  <si>
    <t>HO147</t>
  </si>
  <si>
    <t>TOILET SEAT COVERS</t>
  </si>
  <si>
    <t>KRPC5000</t>
  </si>
  <si>
    <t>SEAT COVER 1/2 FOLD COLE SUPPLY PREMIUM 5000/CS</t>
  </si>
  <si>
    <t>IMPACT COMPANY</t>
  </si>
  <si>
    <t>RO77</t>
  </si>
  <si>
    <t>LINER SANITARY PAPER KL260 WAXED BROWN</t>
  </si>
  <si>
    <t>WIPERS</t>
  </si>
  <si>
    <t>SCA / TORK PAPER COMPANY</t>
  </si>
  <si>
    <t>SCA19212</t>
  </si>
  <si>
    <t>WIPER 192127 TORK MULTIPURPOSE</t>
  </si>
  <si>
    <t>PAPER DISPENSERS</t>
  </si>
  <si>
    <t>SAN JAMAR DISPENSER CO.</t>
  </si>
  <si>
    <t>SJMT1100</t>
  </si>
  <si>
    <t>TOWEL DISPENSER T1100TBK ROLL TOWEL BLACK</t>
  </si>
  <si>
    <t>ROLL TOWELS</t>
  </si>
  <si>
    <t>ALLIED WEST PAPER</t>
  </si>
  <si>
    <t>TR15660</t>
  </si>
  <si>
    <t>TOWEL ROLL BLEACHED 800W WHITE 800' 6RL/CS</t>
  </si>
  <si>
    <t>SUNDRIES, MOPS, BUCKETS, FOODSERVICE</t>
  </si>
  <si>
    <t>LATEX</t>
  </si>
  <si>
    <t>PRO2 SOLUTIONS GLOVE COMPANY</t>
  </si>
  <si>
    <t>100L</t>
  </si>
  <si>
    <t>GLOVE LATEX LARGE POWDERED DISPOSABLE 100/BX</t>
  </si>
  <si>
    <t>100M</t>
  </si>
  <si>
    <t>GLOVE GRDRM1T LATEX MEDIUM POWDERED</t>
  </si>
  <si>
    <t>100S</t>
  </si>
  <si>
    <t>GLOVE GRDRS1T LATEX SMALL POWDERED</t>
  </si>
  <si>
    <t>100XL</t>
  </si>
  <si>
    <t>GLOVE GRDRXL1T LATEX X LARGE POWDERED</t>
  </si>
  <si>
    <t>FLOOR PADS</t>
  </si>
  <si>
    <t>3M COMPANY</t>
  </si>
  <si>
    <t>3M17TLB</t>
  </si>
  <si>
    <t>Pad Black Stripper 17 3M 7200 THICK LINE</t>
  </si>
  <si>
    <t>3M25855</t>
  </si>
  <si>
    <t>PAD 17 ERASER 25855 PINK 3M 3600</t>
  </si>
  <si>
    <t>3M25858</t>
  </si>
  <si>
    <t>20 ERASER 3600 HIGH SPEED PAD 25858 PINK</t>
  </si>
  <si>
    <t>SPONGES</t>
  </si>
  <si>
    <t>AMERICO MFG.</t>
  </si>
  <si>
    <t>ACS74</t>
  </si>
  <si>
    <t>SPONGE SCRUB 74 ACS YELLOW SPONGE GREEN PAD</t>
  </si>
  <si>
    <t>HAND PADS</t>
  </si>
  <si>
    <t>ACS86</t>
  </si>
  <si>
    <t>PAD 86 SCOURING HEAVY DUTY 6X9 GREEN SCRUB</t>
  </si>
  <si>
    <t>PKG</t>
  </si>
  <si>
    <t>BRUSHES</t>
  </si>
  <si>
    <t>CARLISLE BRUSH COMPANY</t>
  </si>
  <si>
    <t>BRU8420</t>
  </si>
  <si>
    <t>BRUSH TRUCK WASH DUAL SURFACE BLACK &amp; WHITE POLY</t>
  </si>
  <si>
    <t>WET MOPS</t>
  </si>
  <si>
    <t>CB301</t>
  </si>
  <si>
    <t>MOP MEDIUM BLUE 5 COLE CB301</t>
  </si>
  <si>
    <t>CB309</t>
  </si>
  <si>
    <t>MOP LARGE 5 HB BLUE COLE LOOPED END SEWN FANTAIL</t>
  </si>
  <si>
    <t>CB314</t>
  </si>
  <si>
    <t>MOP FINISH LARGE 1 COLE RAYON CB314 BLUE &amp; WHITE</t>
  </si>
  <si>
    <t>UPRIGHT BROOMS</t>
  </si>
  <si>
    <t>CB361</t>
  </si>
  <si>
    <t>JANITOR BROOM CORN 6 SEW COLE</t>
  </si>
  <si>
    <t>CB365</t>
  </si>
  <si>
    <t>LOBBY TOY BROOM CORN COLE</t>
  </si>
  <si>
    <t>CB404</t>
  </si>
  <si>
    <t>MOP HANDLE YELLOW SPEED CHANGE 60 FIBERGLASS COLE</t>
  </si>
  <si>
    <t>HANDLES &amp; BRACES</t>
  </si>
  <si>
    <t>CB420</t>
  </si>
  <si>
    <t>BROOM HANDLE METAL TIP 60 15/16 COLE WOOD</t>
  </si>
  <si>
    <t>MOP BUCKETS/WRINGERS</t>
  </si>
  <si>
    <t>CONTINENTAL MFG.</t>
  </si>
  <si>
    <t>CO226311</t>
  </si>
  <si>
    <t>COMBO MOP BUCKET WRINGER OUTFIT 26QT YEL</t>
  </si>
  <si>
    <t>DUST PANS</t>
  </si>
  <si>
    <t>CO716</t>
  </si>
  <si>
    <t>CO790</t>
  </si>
  <si>
    <t>BOWL SWAB TOILET MOP CARLISLE 3623802</t>
  </si>
  <si>
    <t>SPRAYERS &amp; BOTTLES</t>
  </si>
  <si>
    <t>CO922H</t>
  </si>
  <si>
    <t>TRIGGER SPRAYER 24oz 4802 IMPACT 8 1/4 BLUE</t>
  </si>
  <si>
    <t>CO924B</t>
  </si>
  <si>
    <t>BOTTLE 24oz SPRAY GRADUATED 5024WG</t>
  </si>
  <si>
    <t>DUST MOPS</t>
  </si>
  <si>
    <t>CT320</t>
  </si>
  <si>
    <t>DUST MOP COTTON 5 X 24 COLE CT320 BLUE UNTREATED</t>
  </si>
  <si>
    <t>CT321</t>
  </si>
  <si>
    <t>DUST MOP BLUE COTTON 5 X 36 COLE CT321 UNTREATED</t>
  </si>
  <si>
    <t>COLES</t>
  </si>
  <si>
    <t xml:space="preserve"> RUK152BL</t>
  </si>
  <si>
    <t>DUST MOP BLUE COTTON 5 X 18 KUT-A-WAY UNTREATED</t>
  </si>
  <si>
    <t>HANDLES &amp; FRAMES</t>
  </si>
  <si>
    <t>RUM116</t>
  </si>
  <si>
    <t>HANDLE DUST MOP 60" WOOD CLIP ON 12/CASE</t>
  </si>
  <si>
    <t>CB451</t>
  </si>
  <si>
    <t>SNAP ON DUST MOP FRAME 12/CS</t>
  </si>
  <si>
    <t>MISCELLANEOUS PARTS</t>
  </si>
  <si>
    <t>KIMBERLY CLARK PAPER CO.</t>
  </si>
  <si>
    <t>GATORKEY</t>
  </si>
  <si>
    <t>KEY PLASTIC JAGGED LINE F/ GENERATION II DISP</t>
  </si>
  <si>
    <t>GAL</t>
  </si>
  <si>
    <t>WINDOW WASHING</t>
  </si>
  <si>
    <t>GARELICK POLE COMPANY</t>
  </si>
  <si>
    <t>GL94108</t>
  </si>
  <si>
    <t>POLE EXTENTION 94108 8' 3 SEC TELESCOPING</t>
  </si>
  <si>
    <t>NITRILE</t>
  </si>
  <si>
    <t>IM8215L</t>
  </si>
  <si>
    <t>GLOVE 8215L NITRILE GREEN FLOCK LINED LARGE 15MIL</t>
  </si>
  <si>
    <t>DOZ</t>
  </si>
  <si>
    <t>IM8215M</t>
  </si>
  <si>
    <t>GLOVE 8215 NITRILE GREEN FLOCK LINED MEDIUM 15MIL</t>
  </si>
  <si>
    <t>IM8215XL</t>
  </si>
  <si>
    <t>GLOVE NITRILE XL GREEN FLOCK LINED 15MIL 13</t>
  </si>
  <si>
    <t>IM8217S</t>
  </si>
  <si>
    <t>GLOVE SMALL 8215 GREEN NITRILE FLOCKLINED 13</t>
  </si>
  <si>
    <t>CARLISLE BRUSH</t>
  </si>
  <si>
    <t>PA10136</t>
  </si>
  <si>
    <t>BRUSH BOWL ECONO CREAM 10136 CARLISLE</t>
  </si>
  <si>
    <t>PA1410</t>
  </si>
  <si>
    <t>PA193P</t>
  </si>
  <si>
    <t>BRUSH 193 DECK 10 BLUE PLASTIC FLO PAC</t>
  </si>
  <si>
    <t>PA2</t>
  </si>
  <si>
    <t>RIGID BROOM BRACE CARLISLE</t>
  </si>
  <si>
    <t>PUSH BROOMS</t>
  </si>
  <si>
    <t>PA204824</t>
  </si>
  <si>
    <t>24 FLAGGED POLYPROPYLENE GRAY PUSH BROOM</t>
  </si>
  <si>
    <t>PAD4017</t>
  </si>
  <si>
    <t>PAD 17 GREEN SCRUB FLOOR PREMIERE 4017</t>
  </si>
  <si>
    <t>BRUTE/HUSKEE CONTAINERS</t>
  </si>
  <si>
    <t>RCP2655G</t>
  </si>
  <si>
    <t>2655 GRAY BRUTE CONTAINER RUBBERMAID 55 GALLON</t>
  </si>
  <si>
    <t>TOOL SUPPLIES</t>
  </si>
  <si>
    <t>RH</t>
  </si>
  <si>
    <t>TOIL-A-FLEX PLUNGER KORKY BLACK</t>
  </si>
  <si>
    <t>RUV116</t>
  </si>
  <si>
    <t>V116 #16 COTTON WET MOP VALUE PRO CUT END</t>
  </si>
  <si>
    <t>RUV118</t>
  </si>
  <si>
    <t>PRO2 SOLUTIONS GLOVE CO.</t>
  </si>
  <si>
    <t>SK4216</t>
  </si>
  <si>
    <t>SKINTECH SMALL NITRILE GLOVE POWDER FREE 100CT</t>
  </si>
  <si>
    <t>SK4217</t>
  </si>
  <si>
    <t>SKINTECH MED NITRILE GLOVE POWDER FREE 100CT</t>
  </si>
  <si>
    <t>SK4218</t>
  </si>
  <si>
    <t>SKINTECH LARGE NITRILE GLOVE POWDER FREE BLUE</t>
  </si>
  <si>
    <t>SK4219</t>
  </si>
  <si>
    <t>SKINTECH XLARGE NITRILE GLOVE POWDER FREE 100CT</t>
  </si>
  <si>
    <t>GLOVEWORKS/AMEXX</t>
  </si>
  <si>
    <t>GLOVEWORKS TEXTRURED NITILE GLOVE ORANGE - SM</t>
  </si>
  <si>
    <t>GLOVEWORKS TEXTRURED NITILE GLOVE ORANGE - MD</t>
  </si>
  <si>
    <t>GLOVEWORKS TEXTRURED NITILE GLOVE ORANGE - LG</t>
  </si>
  <si>
    <t>GLOVEWORKS TEXTRURED NITILE GLOVE ORANGE - XL</t>
  </si>
  <si>
    <t>ETTORE SQUEEGEE COMPANY</t>
  </si>
  <si>
    <t>ST10012</t>
  </si>
  <si>
    <t>12 BRASS WINDOW SQUEEGEE W/ HANDLE CARDED</t>
  </si>
  <si>
    <t>ST10018</t>
  </si>
  <si>
    <t>18 BRASS WINDOW SQUEEGEE COMPLETE CARDED</t>
  </si>
  <si>
    <t>ST1412</t>
  </si>
  <si>
    <t>12 WINDOW SQUEEGEE REFILL RUBBER ETTORE 1412</t>
  </si>
  <si>
    <t>MICROFIBER PRODUCTS</t>
  </si>
  <si>
    <t>TUWAY MFG. COMPANY</t>
  </si>
  <si>
    <t>TU74RED</t>
  </si>
  <si>
    <t>MICROFIBER LAUNDERABLE TERRY CLOTH RED 16 X 16</t>
  </si>
  <si>
    <t>MFR PART NUMBER</t>
  </si>
  <si>
    <t>MFR Part Number</t>
  </si>
  <si>
    <t>Vendor Equivalent 
(if applicable)
Product Description</t>
  </si>
  <si>
    <t>MFR Name</t>
  </si>
  <si>
    <t>GENERIC BLEACH 6% 6X1 GALLON 2071 CHEM LAB</t>
  </si>
  <si>
    <t>LINER 33 X 39 1.5 MIL BLACK 250/CS RBS-40-120</t>
  </si>
  <si>
    <t>NAPKIN SANITARY #4 GARDS MAXI PAD HOSPECO 147A</t>
  </si>
  <si>
    <t>DUST PAN 16 METAL BLACK</t>
  </si>
  <si>
    <t>DUST PAN 1410 LOBBY STYLE W/PLASTIC HANDLE</t>
  </si>
  <si>
    <t>V118 24 COTTON WET MOP VALUE PRO CUT END</t>
  </si>
  <si>
    <t>YEAR-4 
Price 
per unit</t>
  </si>
  <si>
    <t>YEAR-3 
Price 
per unit</t>
  </si>
  <si>
    <t>YEAR-2 
Price 
per unit</t>
  </si>
  <si>
    <t>YEAR-1 
Price 
per unit</t>
  </si>
  <si>
    <t>YEAR-5
Price 
per unit</t>
  </si>
  <si>
    <t>MISCELLANEOUS PRODUCTS</t>
  </si>
  <si>
    <t>Estimated 
YEAR-1 Extended
Price</t>
  </si>
  <si>
    <t>Estimated
YEAR-2 Extended
Price</t>
  </si>
  <si>
    <t>Estimated 
YEAR-3 Extended
Price</t>
  </si>
  <si>
    <t>Estimated 
YEAR-4 Extended
Price</t>
  </si>
  <si>
    <t>Estimated 
YEAR-5 Extended
Price</t>
  </si>
  <si>
    <t>Bidder's Authorized Signature</t>
  </si>
  <si>
    <t>Bidder's Printed Name</t>
  </si>
  <si>
    <t>Company Name</t>
  </si>
  <si>
    <t>Date</t>
  </si>
  <si>
    <t>DISINFECTANT WIPES FOR DISPENSERS</t>
  </si>
  <si>
    <t>RWP Safety Training Hourly Rate (Estimated 6 employees x 5 hours per year)</t>
  </si>
  <si>
    <t>HR</t>
  </si>
  <si>
    <t>ITEM</t>
  </si>
  <si>
    <t>RWP Safety Training and Track Allocation Meetings</t>
  </si>
  <si>
    <t>Restricted Access Permit</t>
  </si>
  <si>
    <t>General Contractor Safety Seminar (also known as, Roadway Worker Protection Training)</t>
  </si>
  <si>
    <t>VTA Fees</t>
  </si>
  <si>
    <t>GWON46100</t>
  </si>
  <si>
    <t>GWON42100</t>
  </si>
  <si>
    <t>GWON44100</t>
  </si>
  <si>
    <t>GWON48100</t>
  </si>
  <si>
    <t>URINE &amp; VOMIT ODOR REMOVER GALLON</t>
  </si>
  <si>
    <t>URINE &amp; VOMIT ODOR REMOVER SPRAY BOTTLES 32ox 9/cs</t>
  </si>
  <si>
    <t>Track Allocation Meetings (2 hour per meeting x 3 estimated employees per year)</t>
  </si>
  <si>
    <t>Minimum Guaranteed
5-Year Contract Cost</t>
  </si>
  <si>
    <t>Estimated 
Year-1 Annual Extended Cost</t>
  </si>
  <si>
    <t>Estimated
YEAR-2 Annual Extended Cost</t>
  </si>
  <si>
    <t>Estimated 
YEAR-3 Annual Extended Cost</t>
  </si>
  <si>
    <t>Estimated 
YEAR-4 Annual Extended Cost</t>
  </si>
  <si>
    <t>Estimated 
YEAR-5 Annual Extended Cost</t>
  </si>
  <si>
    <t>YEAR-1
Price 
per unit</t>
  </si>
  <si>
    <t>YEAR-1 Estimated
Total</t>
  </si>
  <si>
    <t>YEAR-2
Estimated
Total</t>
  </si>
  <si>
    <t>YEAR-3
Estimated
Total</t>
  </si>
  <si>
    <t>YEAR-4
Estimated
Total</t>
  </si>
  <si>
    <t>YEAR-5
Estimated
Total</t>
  </si>
  <si>
    <t>Maximum 
5-Year Contract Cost</t>
  </si>
  <si>
    <t>Maximum 5-Year Contract Cost</t>
  </si>
  <si>
    <t>5-YEAR MAXIMUM  TOTAL CONTRACT COST</t>
  </si>
  <si>
    <t>Item No.</t>
  </si>
  <si>
    <t>Buckeye Workout Action Pack, 5-Gallon Box</t>
  </si>
  <si>
    <t>Unit of Measure 
(Bidder to supply
Ex: weight, volume, No. of units per case/box, etc.)</t>
  </si>
  <si>
    <t>SIMPLE GREEN 1 GALLON BOTTLE 4 PER CASE</t>
  </si>
  <si>
    <t>Minimum 5-Year Contract Quantities</t>
  </si>
  <si>
    <t xml:space="preserve"> Maximum 5-Year Contract Quantities</t>
  </si>
  <si>
    <t>Annual
Estimated Usage</t>
  </si>
  <si>
    <t>Product Dilution Ratio
(if applicable)</t>
  </si>
  <si>
    <t>Background Check Fees (charged by 3rd party company)</t>
  </si>
  <si>
    <t>Background Check Fees</t>
  </si>
  <si>
    <t xml:space="preserve">ATTACHMENT A: BID FORM 1-B
SCHEDULE OF PRICES AND ESTIMATED QUANTITIES
P19124
JANITORIAL AND CLEANING SUPPLIES </t>
  </si>
  <si>
    <t>VTA Required Roadway Worker Protection (RWP) Safety Training and Track Allocation Meetings  (Reimbursed to Contractor) refer to page 69 of the IFB</t>
  </si>
  <si>
    <t>Background Check Fees (Reimbursed to Contractor) refer to page 69 of the IFB</t>
  </si>
  <si>
    <t>VTA FEES (Reimbursed to Contractor) refer to page 69 of the IFB</t>
  </si>
  <si>
    <r>
      <rPr>
        <b/>
        <u/>
        <sz val="14"/>
        <color theme="1"/>
        <rFont val="Calibri"/>
        <family val="2"/>
      </rPr>
      <t>NOTE:</t>
    </r>
    <r>
      <rPr>
        <b/>
        <sz val="14"/>
        <color theme="1"/>
        <rFont val="Calibri"/>
        <family val="2"/>
      </rPr>
      <t xml:space="preserve"> </t>
    </r>
    <r>
      <rPr>
        <sz val="14"/>
        <color theme="1"/>
        <rFont val="Calibri"/>
        <family val="2"/>
      </rPr>
      <t>The bid items below allow the vendor access to the Light Rail Division. All fees must be paid by the contractor directly to the superintendent of Rail Operations via check except for background checks. Items  113, 114, 11 6, and 117 will be paid to the Rail Ops Superintendent and reimbursed by billing the contract.  Item 115, rail background checks are purchased by the vendor from a third party and costs are reimbursable by billing the contract. All fees in this section will follow IFB net 30 billing procedures.</t>
    </r>
  </si>
  <si>
    <t>BIDDER'S NOTES:</t>
  </si>
  <si>
    <t>This is an ALL or NONE Bid. See Instructions to Bidders on page 9 of the IFB document.
ALL products listed below are Brand Name or Equal. See attachment "Accepted Alternate Products" for details.
Bidder MUST Complete Item Nos. 113 and 114 to be considered responsive on Bid-Form 1-B. 
If the bidder elects to waive VTA Reimbursable costs in Item Nos. 113 and 114, bidder MUST add a note in the “BIDDER'S NOTES” Section on the Bid-Form 1-B (Located below Item No. 116)</t>
  </si>
  <si>
    <t>Version 7.23.19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</si>
</sst>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5" x14ac:knownFonts="1">
    <font>
      <sz val="11"/>
      <color theme="1"/>
      <name val="Calibri"/>
      <family val="2"/>
      <scheme val="minor"/>
    </font>
    <font>
      <b/>
      <sz val="11"/>
      <color rgb="FF000000"/>
      <name val="Calibri"/>
      <family val="2"/>
    </font>
    <font>
      <b/>
      <sz val="11"/>
      <color theme="1"/>
      <name val="Calibri"/>
      <family val="2"/>
    </font>
    <font>
      <sz val="11"/>
      <color theme="1"/>
      <name val="Calibri"/>
      <family val="2"/>
    </font>
    <font>
      <sz val="11"/>
      <name val="Calibri"/>
      <family val="2"/>
    </font>
    <font>
      <u/>
      <sz val="11"/>
      <color theme="10"/>
      <name val="Calibri"/>
      <family val="2"/>
      <scheme val="minor"/>
    </font>
    <font>
      <sz val="11"/>
      <name val="Calibri"/>
      <family val="2"/>
      <scheme val="minor"/>
    </font>
    <font>
      <b/>
      <sz val="12"/>
      <color theme="1"/>
      <name val="Calibri"/>
      <family val="2"/>
    </font>
    <font>
      <b/>
      <sz val="11"/>
      <name val="Calibri"/>
      <family val="2"/>
    </font>
    <font>
      <b/>
      <sz val="11"/>
      <color theme="4" tint="-0.249977111117893"/>
      <name val="Calibri"/>
      <family val="2"/>
    </font>
    <font>
      <b/>
      <sz val="11"/>
      <color theme="5" tint="-0.499984740745262"/>
      <name val="Calibri"/>
      <family val="2"/>
    </font>
    <font>
      <b/>
      <sz val="11"/>
      <color rgb="FF00B050"/>
      <name val="Calibri"/>
      <family val="2"/>
    </font>
    <font>
      <b/>
      <sz val="11"/>
      <color theme="5"/>
      <name val="Calibri"/>
      <family val="2"/>
    </font>
    <font>
      <b/>
      <sz val="11"/>
      <color rgb="FF7030A0"/>
      <name val="Calibri"/>
      <family val="2"/>
    </font>
    <font>
      <b/>
      <sz val="12"/>
      <color theme="5"/>
      <name val="Calibri"/>
      <family val="2"/>
    </font>
    <font>
      <sz val="11"/>
      <color theme="5"/>
      <name val="Calibri"/>
      <family val="2"/>
    </font>
    <font>
      <b/>
      <sz val="12"/>
      <name val="Calibri"/>
      <family val="2"/>
    </font>
    <font>
      <b/>
      <sz val="12"/>
      <color rgb="FF7030A0"/>
      <name val="Calibri"/>
      <family val="2"/>
    </font>
    <font>
      <b/>
      <sz val="12"/>
      <color rgb="FF00B050"/>
      <name val="Calibri"/>
      <family val="2"/>
    </font>
    <font>
      <b/>
      <sz val="12"/>
      <color theme="4" tint="-0.249977111117893"/>
      <name val="Calibri"/>
      <family val="2"/>
    </font>
    <font>
      <b/>
      <sz val="12"/>
      <color theme="5" tint="-0.499984740745262"/>
      <name val="Calibri"/>
      <family val="2"/>
    </font>
    <font>
      <b/>
      <sz val="14"/>
      <color theme="1"/>
      <name val="Calibri"/>
      <family val="2"/>
    </font>
    <font>
      <sz val="10"/>
      <color theme="1"/>
      <name val="Times New Roman"/>
      <family val="1"/>
    </font>
    <font>
      <sz val="10"/>
      <color rgb="FF0070C0"/>
      <name val="Times New Roman"/>
      <family val="1"/>
    </font>
    <font>
      <sz val="10"/>
      <color theme="1"/>
      <name val="Calibri"/>
      <family val="2"/>
      <scheme val="minor"/>
    </font>
    <font>
      <sz val="11"/>
      <color theme="1"/>
      <name val="Times New Roman"/>
      <family val="1"/>
    </font>
    <font>
      <b/>
      <sz val="14"/>
      <name val="Calibri"/>
      <family val="2"/>
    </font>
    <font>
      <b/>
      <sz val="10"/>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font>
    <font>
      <b/>
      <u/>
      <sz val="14"/>
      <color theme="1"/>
      <name val="Calibri"/>
      <family val="2"/>
    </font>
    <font>
      <b/>
      <sz val="11"/>
      <color rgb="FFFF0000"/>
      <name val="Arial"/>
      <family val="2"/>
    </font>
    <font>
      <b/>
      <sz val="14"/>
      <color theme="1"/>
      <name val="Arial"/>
      <family val="2"/>
    </font>
  </fonts>
  <fills count="1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rgb="FF000000"/>
      </patternFill>
    </fill>
    <fill>
      <patternFill patternType="solid">
        <fgColor theme="7" tint="0.39997558519241921"/>
        <bgColor indexed="64"/>
      </patternFill>
    </fill>
    <fill>
      <patternFill patternType="mediumGray">
        <bgColor theme="0" tint="-0.249977111117893"/>
      </patternFill>
    </fill>
    <fill>
      <patternFill patternType="mediumGray">
        <bgColor theme="0" tint="-0.14999847407452621"/>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diagonal/>
    </border>
    <border>
      <left style="thin">
        <color indexed="64"/>
      </left>
      <right/>
      <top style="medium">
        <color indexed="64"/>
      </top>
      <bottom/>
      <diagonal/>
    </border>
  </borders>
  <cellStyleXfs count="2">
    <xf numFmtId="0" fontId="0" fillId="0" borderId="0"/>
    <xf numFmtId="0" fontId="5" fillId="0" borderId="0" applyNumberFormat="0" applyFill="0" applyBorder="0" applyAlignment="0" applyProtection="0"/>
  </cellStyleXfs>
  <cellXfs count="166">
    <xf numFmtId="0" fontId="0" fillId="0" borderId="0" xfId="0"/>
    <xf numFmtId="164" fontId="4" fillId="0" borderId="1" xfId="0" applyNumberFormat="1" applyFont="1" applyBorder="1" applyProtection="1">
      <protection locked="0"/>
    </xf>
    <xf numFmtId="164" fontId="4" fillId="0" borderId="1" xfId="0" applyNumberFormat="1" applyFont="1" applyBorder="1" applyAlignment="1" applyProtection="1">
      <alignment vertical="center"/>
      <protection locked="0"/>
    </xf>
    <xf numFmtId="164" fontId="4" fillId="0" borderId="12" xfId="0" applyNumberFormat="1" applyFont="1" applyBorder="1" applyProtection="1">
      <protection locked="0"/>
    </xf>
    <xf numFmtId="0" fontId="4" fillId="0" borderId="1" xfId="0" applyFont="1" applyBorder="1" applyAlignment="1" applyProtection="1">
      <alignment wrapText="1"/>
      <protection locked="0"/>
    </xf>
    <xf numFmtId="4" fontId="4" fillId="0" borderId="1" xfId="0" applyNumberFormat="1" applyFont="1" applyBorder="1" applyAlignment="1" applyProtection="1">
      <alignment vertical="center" wrapText="1"/>
      <protection locked="0"/>
    </xf>
    <xf numFmtId="0" fontId="4" fillId="0" borderId="12" xfId="0" applyFont="1" applyBorder="1" applyAlignment="1" applyProtection="1">
      <alignment wrapText="1"/>
      <protection locked="0"/>
    </xf>
    <xf numFmtId="0" fontId="4" fillId="0" borderId="1" xfId="0" applyFont="1" applyBorder="1" applyAlignment="1" applyProtection="1">
      <alignment vertical="center" wrapText="1"/>
      <protection locked="0"/>
    </xf>
    <xf numFmtId="0" fontId="3" fillId="0" borderId="0" xfId="0" applyFont="1" applyProtection="1"/>
    <xf numFmtId="49" fontId="1" fillId="7" borderId="6" xfId="0" applyNumberFormat="1" applyFont="1" applyFill="1" applyBorder="1" applyAlignment="1" applyProtection="1">
      <alignment horizontal="center" vertical="center" wrapText="1"/>
    </xf>
    <xf numFmtId="49" fontId="1" fillId="7" borderId="36" xfId="0" applyNumberFormat="1" applyFont="1" applyFill="1" applyBorder="1" applyAlignment="1" applyProtection="1">
      <alignment horizontal="center" vertical="center"/>
    </xf>
    <xf numFmtId="49" fontId="1" fillId="7" borderId="1" xfId="0" applyNumberFormat="1" applyFont="1" applyFill="1" applyBorder="1" applyAlignment="1" applyProtection="1">
      <alignment horizontal="center" vertical="center"/>
    </xf>
    <xf numFmtId="164" fontId="1" fillId="7" borderId="1" xfId="0" applyNumberFormat="1" applyFont="1" applyFill="1" applyBorder="1" applyAlignment="1" applyProtection="1">
      <alignment horizontal="center" vertical="center"/>
    </xf>
    <xf numFmtId="164" fontId="1" fillId="7" borderId="1" xfId="0" applyNumberFormat="1"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164" fontId="10" fillId="5" borderId="1" xfId="0" applyNumberFormat="1" applyFont="1" applyFill="1" applyBorder="1" applyAlignment="1" applyProtection="1">
      <alignment horizontal="center" vertical="center" wrapText="1"/>
    </xf>
    <xf numFmtId="164" fontId="9" fillId="5" borderId="1" xfId="0" applyNumberFormat="1" applyFont="1" applyFill="1" applyBorder="1" applyAlignment="1" applyProtection="1">
      <alignment horizontal="center" vertical="center" wrapText="1"/>
    </xf>
    <xf numFmtId="164" fontId="11" fillId="5" borderId="1" xfId="0" applyNumberFormat="1" applyFont="1" applyFill="1" applyBorder="1" applyAlignment="1" applyProtection="1">
      <alignment horizontal="center" vertical="center" wrapText="1"/>
    </xf>
    <xf numFmtId="164" fontId="13" fillId="5" borderId="1" xfId="0" applyNumberFormat="1" applyFont="1" applyFill="1" applyBorder="1" applyAlignment="1" applyProtection="1">
      <alignment horizontal="center" vertical="center" wrapText="1"/>
    </xf>
    <xf numFmtId="164" fontId="12" fillId="5" borderId="1" xfId="0" applyNumberFormat="1" applyFont="1" applyFill="1" applyBorder="1" applyAlignment="1" applyProtection="1">
      <alignment horizontal="center" vertical="center" wrapText="1"/>
    </xf>
    <xf numFmtId="164" fontId="12" fillId="5" borderId="7" xfId="0" applyNumberFormat="1" applyFont="1" applyFill="1" applyBorder="1" applyAlignment="1" applyProtection="1">
      <alignment horizontal="center" vertical="center" wrapText="1"/>
    </xf>
    <xf numFmtId="164" fontId="8" fillId="5" borderId="7" xfId="0" applyNumberFormat="1" applyFont="1" applyFill="1" applyBorder="1" applyAlignment="1" applyProtection="1">
      <alignment horizontal="center" vertical="center" wrapText="1"/>
    </xf>
    <xf numFmtId="0" fontId="14" fillId="6" borderId="8" xfId="0" applyFont="1" applyFill="1" applyBorder="1" applyAlignment="1" applyProtection="1">
      <alignment horizontal="left" wrapText="1"/>
    </xf>
    <xf numFmtId="0" fontId="3" fillId="4" borderId="6" xfId="0" applyFont="1" applyFill="1" applyBorder="1" applyAlignment="1" applyProtection="1">
      <alignment horizontal="center"/>
    </xf>
    <xf numFmtId="0" fontId="4" fillId="4" borderId="36" xfId="0" applyFont="1" applyFill="1" applyBorder="1" applyProtection="1"/>
    <xf numFmtId="0" fontId="4" fillId="4" borderId="1" xfId="0" applyFont="1" applyFill="1" applyBorder="1" applyAlignment="1" applyProtection="1">
      <alignment horizontal="left"/>
    </xf>
    <xf numFmtId="0" fontId="4" fillId="4" borderId="1" xfId="0" applyFont="1" applyFill="1" applyBorder="1" applyAlignment="1" applyProtection="1">
      <alignment wrapText="1"/>
    </xf>
    <xf numFmtId="0" fontId="4" fillId="4" borderId="1" xfId="0" applyFont="1" applyFill="1" applyBorder="1" applyAlignment="1" applyProtection="1">
      <alignment horizontal="center"/>
    </xf>
    <xf numFmtId="164" fontId="4" fillId="0" borderId="1" xfId="0" applyNumberFormat="1" applyFont="1" applyBorder="1" applyProtection="1"/>
    <xf numFmtId="164" fontId="4" fillId="4" borderId="1" xfId="0" applyNumberFormat="1" applyFont="1" applyFill="1" applyBorder="1" applyProtection="1"/>
    <xf numFmtId="164" fontId="4" fillId="4" borderId="7" xfId="0" applyNumberFormat="1" applyFont="1" applyFill="1" applyBorder="1" applyProtection="1"/>
    <xf numFmtId="164" fontId="8" fillId="4" borderId="7" xfId="0" applyNumberFormat="1" applyFont="1" applyFill="1" applyBorder="1" applyProtection="1"/>
    <xf numFmtId="4" fontId="3" fillId="0" borderId="0" xfId="0" applyNumberFormat="1" applyFont="1" applyAlignment="1" applyProtection="1">
      <alignment vertical="center"/>
    </xf>
    <xf numFmtId="1" fontId="6" fillId="4" borderId="1" xfId="0" applyNumberFormat="1" applyFont="1" applyFill="1" applyBorder="1" applyAlignment="1" applyProtection="1">
      <alignment horizontal="left"/>
    </xf>
    <xf numFmtId="4" fontId="4" fillId="4" borderId="36" xfId="0" applyNumberFormat="1" applyFont="1" applyFill="1" applyBorder="1" applyAlignment="1" applyProtection="1">
      <alignment vertical="center"/>
    </xf>
    <xf numFmtId="1" fontId="4" fillId="4" borderId="1" xfId="0" applyNumberFormat="1" applyFont="1" applyFill="1" applyBorder="1" applyAlignment="1" applyProtection="1">
      <alignment horizontal="left"/>
    </xf>
    <xf numFmtId="0" fontId="6" fillId="4" borderId="1" xfId="1" applyFont="1" applyFill="1" applyBorder="1" applyAlignment="1" applyProtection="1">
      <alignment horizontal="left"/>
    </xf>
    <xf numFmtId="0" fontId="6" fillId="4" borderId="1" xfId="0" applyFont="1" applyFill="1" applyBorder="1" applyProtection="1"/>
    <xf numFmtId="0" fontId="3" fillId="4" borderId="11" xfId="0" applyFont="1" applyFill="1" applyBorder="1" applyAlignment="1" applyProtection="1">
      <alignment horizontal="center"/>
    </xf>
    <xf numFmtId="0" fontId="4" fillId="4" borderId="37" xfId="0" applyFont="1" applyFill="1" applyBorder="1" applyProtection="1"/>
    <xf numFmtId="0" fontId="4" fillId="4" borderId="12" xfId="0" applyFont="1" applyFill="1" applyBorder="1" applyAlignment="1" applyProtection="1">
      <alignment horizontal="left"/>
    </xf>
    <xf numFmtId="0" fontId="4" fillId="4" borderId="12" xfId="0" applyFont="1" applyFill="1" applyBorder="1" applyAlignment="1" applyProtection="1">
      <alignment wrapText="1"/>
    </xf>
    <xf numFmtId="0" fontId="4" fillId="4" borderId="12" xfId="0" applyFont="1" applyFill="1" applyBorder="1" applyAlignment="1" applyProtection="1">
      <alignment horizontal="center"/>
    </xf>
    <xf numFmtId="164" fontId="4" fillId="0" borderId="12" xfId="0" applyNumberFormat="1" applyFont="1" applyBorder="1" applyProtection="1"/>
    <xf numFmtId="164" fontId="4" fillId="4" borderId="12" xfId="0" applyNumberFormat="1" applyFont="1" applyFill="1" applyBorder="1" applyProtection="1"/>
    <xf numFmtId="164" fontId="4" fillId="4" borderId="13" xfId="0" applyNumberFormat="1" applyFont="1" applyFill="1" applyBorder="1" applyProtection="1"/>
    <xf numFmtId="164" fontId="8" fillId="4" borderId="13" xfId="0" applyNumberFormat="1" applyFont="1" applyFill="1" applyBorder="1" applyProtection="1"/>
    <xf numFmtId="164" fontId="20" fillId="4" borderId="15" xfId="0" applyNumberFormat="1" applyFont="1" applyFill="1" applyBorder="1" applyAlignment="1" applyProtection="1">
      <alignment horizontal="left" vertical="center" wrapText="1"/>
    </xf>
    <xf numFmtId="164" fontId="20" fillId="4" borderId="23" xfId="0" applyNumberFormat="1" applyFont="1" applyFill="1" applyBorder="1" applyAlignment="1" applyProtection="1">
      <alignment vertical="center"/>
    </xf>
    <xf numFmtId="164" fontId="19" fillId="4" borderId="28" xfId="0" applyNumberFormat="1" applyFont="1" applyFill="1" applyBorder="1" applyAlignment="1" applyProtection="1">
      <alignment horizontal="left" vertical="center" wrapText="1"/>
    </xf>
    <xf numFmtId="164" fontId="19" fillId="4" borderId="23" xfId="0" applyNumberFormat="1" applyFont="1" applyFill="1" applyBorder="1" applyAlignment="1" applyProtection="1">
      <alignment vertical="center"/>
    </xf>
    <xf numFmtId="164" fontId="18" fillId="4" borderId="28" xfId="0" applyNumberFormat="1" applyFont="1" applyFill="1" applyBorder="1" applyAlignment="1" applyProtection="1">
      <alignment horizontal="left" vertical="center" wrapText="1"/>
    </xf>
    <xf numFmtId="164" fontId="18" fillId="4" borderId="23" xfId="0" applyNumberFormat="1" applyFont="1" applyFill="1" applyBorder="1" applyAlignment="1" applyProtection="1">
      <alignment vertical="center"/>
    </xf>
    <xf numFmtId="164" fontId="17" fillId="4" borderId="28" xfId="0" applyNumberFormat="1" applyFont="1" applyFill="1" applyBorder="1" applyAlignment="1" applyProtection="1">
      <alignment horizontal="left" vertical="center" wrapText="1"/>
    </xf>
    <xf numFmtId="164" fontId="17" fillId="4" borderId="23" xfId="0" applyNumberFormat="1" applyFont="1" applyFill="1" applyBorder="1" applyAlignment="1" applyProtection="1">
      <alignment vertical="center"/>
    </xf>
    <xf numFmtId="164" fontId="14" fillId="4" borderId="28" xfId="0" applyNumberFormat="1" applyFont="1" applyFill="1" applyBorder="1" applyAlignment="1" applyProtection="1">
      <alignment horizontal="left" vertical="center" wrapText="1"/>
    </xf>
    <xf numFmtId="164" fontId="14" fillId="4" borderId="24" xfId="0" applyNumberFormat="1" applyFont="1" applyFill="1" applyBorder="1" applyAlignment="1" applyProtection="1">
      <alignment vertical="center"/>
    </xf>
    <xf numFmtId="164" fontId="16" fillId="4" borderId="2" xfId="0" applyNumberFormat="1" applyFont="1" applyFill="1" applyBorder="1" applyAlignment="1" applyProtection="1">
      <alignment vertical="center"/>
    </xf>
    <xf numFmtId="0" fontId="3" fillId="0" borderId="0" xfId="0" applyFont="1" applyAlignment="1" applyProtection="1">
      <alignment wrapText="1"/>
    </xf>
    <xf numFmtId="164" fontId="20" fillId="0" borderId="0" xfId="0" applyNumberFormat="1" applyFont="1" applyAlignment="1" applyProtection="1">
      <alignment horizontal="center" vertical="center" wrapText="1"/>
    </xf>
    <xf numFmtId="164" fontId="20" fillId="0" borderId="0" xfId="0" applyNumberFormat="1" applyFont="1" applyAlignment="1" applyProtection="1">
      <alignment vertical="center"/>
    </xf>
    <xf numFmtId="164" fontId="19" fillId="0" borderId="0" xfId="0" applyNumberFormat="1" applyFont="1" applyAlignment="1" applyProtection="1">
      <alignment horizontal="center" vertical="center" wrapText="1"/>
    </xf>
    <xf numFmtId="164" fontId="19" fillId="0" borderId="0" xfId="0" applyNumberFormat="1" applyFont="1" applyAlignment="1" applyProtection="1">
      <alignment vertical="center"/>
    </xf>
    <xf numFmtId="164" fontId="18" fillId="0" borderId="0" xfId="0" applyNumberFormat="1" applyFont="1" applyAlignment="1" applyProtection="1">
      <alignment horizontal="center" vertical="center" wrapText="1"/>
    </xf>
    <xf numFmtId="164" fontId="18" fillId="0" borderId="0" xfId="0" applyNumberFormat="1" applyFont="1" applyAlignment="1" applyProtection="1">
      <alignment vertical="center"/>
    </xf>
    <xf numFmtId="164" fontId="17" fillId="0" borderId="0" xfId="0" applyNumberFormat="1" applyFont="1" applyAlignment="1" applyProtection="1">
      <alignment horizontal="center" vertical="center" wrapText="1"/>
    </xf>
    <xf numFmtId="164" fontId="17" fillId="0" borderId="0" xfId="0" applyNumberFormat="1" applyFont="1" applyAlignment="1" applyProtection="1">
      <alignment vertical="center"/>
    </xf>
    <xf numFmtId="164" fontId="14" fillId="0" borderId="0" xfId="0" applyNumberFormat="1" applyFont="1" applyAlignment="1" applyProtection="1">
      <alignment horizontal="center" vertical="center" wrapText="1"/>
    </xf>
    <xf numFmtId="164" fontId="14" fillId="0" borderId="0" xfId="0" applyNumberFormat="1" applyFont="1" applyAlignment="1" applyProtection="1">
      <alignment vertical="center"/>
    </xf>
    <xf numFmtId="164" fontId="16" fillId="0" borderId="0" xfId="0" applyNumberFormat="1" applyFont="1" applyAlignment="1" applyProtection="1">
      <alignment vertical="center"/>
    </xf>
    <xf numFmtId="0" fontId="2" fillId="3" borderId="17"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4" borderId="11" xfId="0" applyFont="1" applyFill="1" applyBorder="1" applyAlignment="1" applyProtection="1">
      <alignment horizontal="center" vertical="center"/>
    </xf>
    <xf numFmtId="0" fontId="3" fillId="4" borderId="12" xfId="0" applyFont="1" applyFill="1" applyBorder="1" applyAlignment="1" applyProtection="1">
      <alignment horizontal="center" vertical="center"/>
    </xf>
    <xf numFmtId="0" fontId="24" fillId="0" borderId="0" xfId="0" applyFont="1" applyAlignment="1" applyProtection="1">
      <alignment vertical="center"/>
    </xf>
    <xf numFmtId="0" fontId="22" fillId="0" borderId="0" xfId="0" applyFont="1" applyAlignment="1" applyProtection="1">
      <alignment vertical="center"/>
    </xf>
    <xf numFmtId="0" fontId="23" fillId="0" borderId="0" xfId="0" applyFont="1" applyAlignment="1" applyProtection="1">
      <alignment vertical="center"/>
    </xf>
    <xf numFmtId="0" fontId="3" fillId="0" borderId="0" xfId="0" applyFont="1" applyAlignment="1" applyProtection="1">
      <alignment horizontal="center" vertical="center"/>
    </xf>
    <xf numFmtId="164" fontId="4" fillId="0" borderId="0" xfId="0" applyNumberFormat="1" applyFont="1" applyProtection="1"/>
    <xf numFmtId="0" fontId="28" fillId="0" borderId="0" xfId="0" applyFont="1" applyAlignment="1" applyProtection="1">
      <alignment vertical="center" wrapText="1"/>
    </xf>
    <xf numFmtId="0" fontId="29" fillId="0" borderId="0" xfId="0" applyFont="1" applyAlignment="1" applyProtection="1">
      <alignment vertical="center"/>
    </xf>
    <xf numFmtId="0" fontId="22" fillId="0" borderId="0" xfId="0" applyFont="1" applyProtection="1"/>
    <xf numFmtId="0" fontId="23" fillId="0" borderId="0" xfId="0" applyFont="1" applyProtection="1"/>
    <xf numFmtId="0" fontId="24" fillId="0" borderId="0" xfId="0" applyFont="1" applyProtection="1"/>
    <xf numFmtId="0" fontId="27" fillId="0" borderId="0" xfId="0" applyFont="1" applyProtection="1"/>
    <xf numFmtId="164" fontId="3" fillId="0" borderId="0" xfId="0" applyNumberFormat="1" applyFont="1" applyProtection="1"/>
    <xf numFmtId="164" fontId="15" fillId="0" borderId="0" xfId="0" applyNumberFormat="1" applyFont="1" applyProtection="1"/>
    <xf numFmtId="164" fontId="12" fillId="0" borderId="0" xfId="0" applyNumberFormat="1" applyFont="1" applyProtection="1"/>
    <xf numFmtId="0" fontId="3" fillId="10" borderId="21" xfId="0" applyFont="1" applyFill="1" applyBorder="1" applyAlignment="1" applyProtection="1">
      <alignment horizontal="center"/>
    </xf>
    <xf numFmtId="0" fontId="8" fillId="9" borderId="17" xfId="0" applyFont="1" applyFill="1" applyBorder="1" applyAlignment="1" applyProtection="1">
      <alignment horizontal="center" vertical="center"/>
    </xf>
    <xf numFmtId="0" fontId="3" fillId="0" borderId="0" xfId="0" applyFont="1" applyAlignment="1" applyProtection="1">
      <alignment horizontal="center"/>
    </xf>
    <xf numFmtId="0" fontId="24" fillId="0" borderId="0" xfId="0" applyFont="1" applyAlignment="1" applyProtection="1">
      <alignment horizontal="center"/>
    </xf>
    <xf numFmtId="0" fontId="3" fillId="10" borderId="27" xfId="0" applyFont="1" applyFill="1" applyBorder="1" applyAlignment="1" applyProtection="1">
      <alignment horizontal="center"/>
    </xf>
    <xf numFmtId="0" fontId="3" fillId="10" borderId="22" xfId="0" applyFont="1" applyFill="1" applyBorder="1" applyAlignment="1" applyProtection="1">
      <alignment horizontal="center"/>
    </xf>
    <xf numFmtId="0" fontId="30" fillId="0" borderId="0" xfId="0" applyFont="1" applyAlignment="1" applyProtection="1">
      <alignment horizontal="left" vertical="center" wrapText="1"/>
    </xf>
    <xf numFmtId="0" fontId="25" fillId="0" borderId="0" xfId="0" applyFont="1" applyProtection="1"/>
    <xf numFmtId="0" fontId="4" fillId="4" borderId="1" xfId="0" applyFont="1" applyFill="1" applyBorder="1" applyAlignment="1" applyProtection="1">
      <alignment wrapText="1"/>
      <protection locked="0"/>
    </xf>
    <xf numFmtId="0" fontId="4" fillId="4" borderId="12" xfId="0" applyFont="1" applyFill="1" applyBorder="1" applyAlignment="1" applyProtection="1">
      <alignment wrapText="1"/>
      <protection locked="0"/>
    </xf>
    <xf numFmtId="0" fontId="31" fillId="0" borderId="41" xfId="0" applyFont="1" applyBorder="1" applyAlignment="1" applyProtection="1">
      <alignment horizontal="center" wrapText="1"/>
    </xf>
    <xf numFmtId="0" fontId="3" fillId="0" borderId="19" xfId="0" applyFont="1" applyBorder="1" applyAlignment="1" applyProtection="1">
      <alignment horizontal="center" wrapText="1"/>
    </xf>
    <xf numFmtId="0" fontId="0" fillId="0" borderId="19" xfId="0" applyBorder="1" applyAlignment="1" applyProtection="1">
      <alignment horizontal="center" wrapText="1"/>
    </xf>
    <xf numFmtId="0" fontId="0" fillId="0" borderId="20" xfId="0" applyBorder="1" applyAlignment="1" applyProtection="1">
      <alignment horizontal="center" wrapText="1"/>
    </xf>
    <xf numFmtId="0" fontId="34" fillId="2" borderId="29" xfId="0" applyFont="1" applyFill="1" applyBorder="1" applyAlignment="1" applyProtection="1">
      <alignment vertical="center" wrapText="1"/>
    </xf>
    <xf numFmtId="0" fontId="7" fillId="2" borderId="14" xfId="0" applyFont="1" applyFill="1" applyBorder="1" applyAlignment="1" applyProtection="1">
      <alignment vertical="center" wrapText="1"/>
    </xf>
    <xf numFmtId="164" fontId="26" fillId="4" borderId="4" xfId="0" applyNumberFormat="1" applyFont="1" applyFill="1" applyBorder="1" applyAlignment="1" applyProtection="1">
      <alignment horizontal="right" vertical="center" wrapText="1"/>
    </xf>
    <xf numFmtId="164" fontId="26" fillId="4" borderId="16" xfId="0" applyNumberFormat="1" applyFont="1" applyFill="1" applyBorder="1" applyAlignment="1" applyProtection="1">
      <alignment horizontal="right" vertical="center" wrapText="1"/>
    </xf>
    <xf numFmtId="164" fontId="8" fillId="4" borderId="32" xfId="0" applyNumberFormat="1" applyFont="1" applyFill="1" applyBorder="1" applyAlignment="1" applyProtection="1">
      <alignment horizontal="right"/>
    </xf>
    <xf numFmtId="164" fontId="8" fillId="4" borderId="33" xfId="0" applyNumberFormat="1" applyFont="1" applyFill="1" applyBorder="1" applyAlignment="1" applyProtection="1">
      <alignment horizontal="right"/>
    </xf>
    <xf numFmtId="164" fontId="8" fillId="4" borderId="31" xfId="0" applyNumberFormat="1" applyFont="1" applyFill="1" applyBorder="1" applyAlignment="1" applyProtection="1">
      <alignment horizontal="right"/>
    </xf>
    <xf numFmtId="164" fontId="8" fillId="4" borderId="10" xfId="0" applyNumberFormat="1" applyFont="1" applyFill="1" applyBorder="1" applyAlignment="1" applyProtection="1">
      <alignment horizontal="right"/>
    </xf>
    <xf numFmtId="164" fontId="8" fillId="5" borderId="31" xfId="0" applyNumberFormat="1" applyFont="1" applyFill="1" applyBorder="1" applyAlignment="1" applyProtection="1">
      <alignment horizontal="right" vertical="center" wrapText="1"/>
    </xf>
    <xf numFmtId="164" fontId="8" fillId="5" borderId="10" xfId="0" applyNumberFormat="1" applyFont="1" applyFill="1" applyBorder="1" applyAlignment="1" applyProtection="1">
      <alignment horizontal="right" vertical="center" wrapText="1"/>
    </xf>
    <xf numFmtId="164" fontId="29" fillId="4" borderId="23" xfId="0" applyNumberFormat="1" applyFont="1" applyFill="1" applyBorder="1" applyAlignment="1" applyProtection="1">
      <alignment horizontal="right" vertical="center"/>
    </xf>
    <xf numFmtId="164" fontId="29" fillId="4" borderId="24" xfId="0" applyNumberFormat="1" applyFont="1" applyFill="1" applyBorder="1" applyAlignment="1" applyProtection="1">
      <alignment horizontal="right" vertical="center"/>
    </xf>
    <xf numFmtId="164" fontId="26" fillId="4" borderId="16" xfId="0" applyNumberFormat="1" applyFont="1" applyFill="1" applyBorder="1" applyAlignment="1" applyProtection="1">
      <alignment horizontal="right" vertical="center"/>
    </xf>
    <xf numFmtId="164" fontId="26" fillId="4" borderId="5" xfId="0" applyNumberFormat="1" applyFont="1" applyFill="1" applyBorder="1" applyAlignment="1" applyProtection="1">
      <alignment horizontal="right" vertical="center"/>
    </xf>
    <xf numFmtId="0" fontId="33" fillId="0" borderId="38" xfId="0" applyFont="1" applyBorder="1" applyAlignment="1" applyProtection="1">
      <alignment horizontal="left"/>
      <protection locked="0"/>
    </xf>
    <xf numFmtId="0" fontId="33" fillId="0" borderId="0" xfId="0" applyFont="1" applyAlignment="1" applyProtection="1">
      <alignment horizontal="left"/>
      <protection locked="0"/>
    </xf>
    <xf numFmtId="0" fontId="33" fillId="0" borderId="8" xfId="0" applyFont="1" applyBorder="1" applyAlignment="1" applyProtection="1">
      <alignment horizontal="left"/>
      <protection locked="0"/>
    </xf>
    <xf numFmtId="0" fontId="7" fillId="6" borderId="40" xfId="0" applyFont="1" applyFill="1" applyBorder="1" applyAlignment="1" applyProtection="1">
      <alignment horizontal="left" wrapText="1" indent="4"/>
    </xf>
    <xf numFmtId="0" fontId="7" fillId="6" borderId="34" xfId="0" applyFont="1" applyFill="1" applyBorder="1" applyAlignment="1" applyProtection="1">
      <alignment horizontal="left" wrapText="1" indent="4"/>
    </xf>
    <xf numFmtId="0" fontId="7" fillId="6" borderId="35" xfId="0" applyFont="1" applyFill="1" applyBorder="1" applyAlignment="1" applyProtection="1">
      <alignment horizontal="left" wrapText="1" indent="4"/>
    </xf>
    <xf numFmtId="0" fontId="16" fillId="6" borderId="9" xfId="0" applyFont="1" applyFill="1" applyBorder="1" applyAlignment="1" applyProtection="1">
      <alignment horizontal="left" wrapText="1" indent="4"/>
    </xf>
    <xf numFmtId="0" fontId="16" fillId="6" borderId="3" xfId="0" applyFont="1" applyFill="1" applyBorder="1" applyAlignment="1" applyProtection="1">
      <alignment horizontal="left" wrapText="1" indent="4"/>
    </xf>
    <xf numFmtId="0" fontId="16" fillId="6" borderId="10" xfId="0" applyFont="1" applyFill="1" applyBorder="1" applyAlignment="1" applyProtection="1">
      <alignment horizontal="left" wrapText="1" indent="4"/>
    </xf>
    <xf numFmtId="0" fontId="26" fillId="8" borderId="18" xfId="0" applyFont="1" applyFill="1" applyBorder="1" applyAlignment="1" applyProtection="1">
      <alignment horizontal="center" vertical="center"/>
    </xf>
    <xf numFmtId="0" fontId="26" fillId="8" borderId="19" xfId="0" applyFont="1" applyFill="1" applyBorder="1" applyAlignment="1" applyProtection="1">
      <alignment horizontal="center" vertical="center"/>
    </xf>
    <xf numFmtId="0" fontId="26" fillId="8" borderId="20" xfId="0" applyFont="1" applyFill="1" applyBorder="1" applyAlignment="1" applyProtection="1">
      <alignment horizontal="center" vertical="center"/>
    </xf>
    <xf numFmtId="0" fontId="21" fillId="2" borderId="14" xfId="0" applyFont="1" applyFill="1" applyBorder="1" applyAlignment="1" applyProtection="1">
      <alignment horizontal="center" vertical="center" wrapText="1"/>
    </xf>
    <xf numFmtId="0" fontId="21" fillId="2" borderId="30" xfId="0" applyFont="1" applyFill="1" applyBorder="1" applyAlignment="1" applyProtection="1">
      <alignment horizontal="center" vertical="center" wrapText="1"/>
    </xf>
    <xf numFmtId="0" fontId="30" fillId="4" borderId="23" xfId="0" applyFont="1" applyFill="1" applyBorder="1" applyAlignment="1" applyProtection="1">
      <alignment horizontal="left" vertical="center" wrapText="1"/>
    </xf>
    <xf numFmtId="0" fontId="30" fillId="4" borderId="27" xfId="0" applyFont="1" applyFill="1" applyBorder="1" applyAlignment="1" applyProtection="1">
      <alignment horizontal="left" vertical="center" wrapText="1"/>
    </xf>
    <xf numFmtId="164" fontId="29" fillId="4" borderId="0" xfId="0" applyNumberFormat="1" applyFont="1" applyFill="1" applyAlignment="1" applyProtection="1">
      <alignment horizontal="right" vertical="center"/>
    </xf>
    <xf numFmtId="164" fontId="29" fillId="4" borderId="8" xfId="0" applyNumberFormat="1" applyFont="1" applyFill="1" applyBorder="1" applyAlignment="1" applyProtection="1">
      <alignment horizontal="right" vertical="center"/>
    </xf>
    <xf numFmtId="0" fontId="25" fillId="0" borderId="0" xfId="0" applyFont="1" applyAlignment="1" applyProtection="1">
      <alignment horizontal="left" indent="1"/>
    </xf>
    <xf numFmtId="0" fontId="22" fillId="0" borderId="0" xfId="0" applyFont="1" applyAlignment="1" applyProtection="1">
      <alignment horizontal="left"/>
      <protection locked="0"/>
    </xf>
    <xf numFmtId="0" fontId="22" fillId="0" borderId="14" xfId="0" applyFont="1" applyBorder="1" applyAlignment="1" applyProtection="1">
      <alignment horizontal="left"/>
      <protection locked="0"/>
    </xf>
    <xf numFmtId="0" fontId="22" fillId="0" borderId="14" xfId="0" applyFont="1" applyBorder="1" applyAlignment="1" applyProtection="1">
      <alignment horizontal="left" vertical="center"/>
      <protection locked="0"/>
    </xf>
    <xf numFmtId="0" fontId="28" fillId="4" borderId="15" xfId="0" applyFont="1" applyFill="1" applyBorder="1" applyAlignment="1" applyProtection="1">
      <alignment horizontal="center" vertical="center" wrapText="1"/>
    </xf>
    <xf numFmtId="0" fontId="28" fillId="4" borderId="23" xfId="0" applyFont="1" applyFill="1" applyBorder="1" applyAlignment="1" applyProtection="1">
      <alignment horizontal="center" vertical="center" wrapText="1"/>
    </xf>
    <xf numFmtId="0" fontId="3" fillId="10" borderId="28" xfId="0" applyFont="1" applyFill="1" applyBorder="1" applyAlignment="1" applyProtection="1">
      <alignment horizontal="center"/>
    </xf>
    <xf numFmtId="0" fontId="3" fillId="10" borderId="23" xfId="0" applyFont="1" applyFill="1" applyBorder="1" applyAlignment="1" applyProtection="1">
      <alignment horizontal="center"/>
    </xf>
    <xf numFmtId="0" fontId="3" fillId="10" borderId="27" xfId="0" applyFont="1" applyFill="1" applyBorder="1" applyAlignment="1" applyProtection="1">
      <alignment horizontal="center"/>
    </xf>
    <xf numFmtId="0" fontId="3" fillId="10" borderId="26" xfId="0" applyFont="1" applyFill="1" applyBorder="1" applyAlignment="1" applyProtection="1">
      <alignment horizontal="center"/>
    </xf>
    <xf numFmtId="0" fontId="3" fillId="10" borderId="21" xfId="0" applyFont="1" applyFill="1" applyBorder="1" applyAlignment="1" applyProtection="1">
      <alignment horizontal="center"/>
    </xf>
    <xf numFmtId="0" fontId="30" fillId="0" borderId="0" xfId="0" applyFont="1" applyAlignment="1" applyProtection="1">
      <alignment horizontal="left" vertical="center" wrapText="1"/>
    </xf>
    <xf numFmtId="0" fontId="30" fillId="4" borderId="36" xfId="0" applyFont="1" applyFill="1" applyBorder="1" applyAlignment="1" applyProtection="1">
      <alignment horizontal="left" vertical="center" wrapText="1"/>
    </xf>
    <xf numFmtId="0" fontId="30" fillId="4" borderId="1" xfId="0" applyFont="1" applyFill="1" applyBorder="1" applyAlignment="1" applyProtection="1">
      <alignment horizontal="left" vertical="center" wrapText="1"/>
    </xf>
    <xf numFmtId="0" fontId="21" fillId="2" borderId="19" xfId="0" applyFont="1" applyFill="1" applyBorder="1" applyAlignment="1" applyProtection="1">
      <alignment horizontal="center" wrapText="1"/>
    </xf>
    <xf numFmtId="0" fontId="21" fillId="2" borderId="20" xfId="0" applyFont="1" applyFill="1" applyBorder="1" applyAlignment="1" applyProtection="1">
      <alignment horizontal="center" wrapText="1"/>
    </xf>
    <xf numFmtId="0" fontId="21" fillId="2" borderId="18" xfId="0" applyFont="1" applyFill="1" applyBorder="1" applyAlignment="1" applyProtection="1">
      <alignment horizontal="left" vertical="top" wrapText="1"/>
    </xf>
    <xf numFmtId="0" fontId="21" fillId="2" borderId="19" xfId="0" applyFont="1" applyFill="1" applyBorder="1" applyAlignment="1" applyProtection="1">
      <alignment horizontal="left" vertical="top" wrapText="1"/>
    </xf>
    <xf numFmtId="0" fontId="2" fillId="3" borderId="1" xfId="0" applyFont="1" applyFill="1" applyBorder="1" applyAlignment="1" applyProtection="1">
      <alignment horizontal="left" vertical="center" wrapText="1" indent="4"/>
    </xf>
    <xf numFmtId="0" fontId="8" fillId="9" borderId="25" xfId="0" applyFont="1" applyFill="1" applyBorder="1" applyAlignment="1" applyProtection="1">
      <alignment horizontal="center" vertical="center"/>
    </xf>
    <xf numFmtId="0" fontId="8" fillId="9" borderId="17" xfId="0" applyFont="1" applyFill="1" applyBorder="1" applyAlignment="1" applyProtection="1">
      <alignment horizontal="center" vertical="center"/>
    </xf>
    <xf numFmtId="0" fontId="28" fillId="4" borderId="39" xfId="0" applyFont="1" applyFill="1" applyBorder="1" applyAlignment="1" applyProtection="1">
      <alignment horizontal="center" vertical="center" wrapText="1"/>
    </xf>
    <xf numFmtId="0" fontId="28" fillId="4" borderId="0" xfId="0" applyFont="1" applyFill="1" applyAlignment="1" applyProtection="1">
      <alignment horizontal="center" vertical="center" wrapText="1"/>
    </xf>
    <xf numFmtId="0" fontId="24" fillId="0" borderId="38" xfId="0" applyFont="1" applyBorder="1" applyAlignment="1" applyProtection="1">
      <alignment horizontal="center"/>
    </xf>
    <xf numFmtId="0" fontId="24" fillId="0" borderId="0" xfId="0" applyFont="1" applyAlignment="1" applyProtection="1">
      <alignment horizontal="center"/>
    </xf>
    <xf numFmtId="0" fontId="24" fillId="0" borderId="8" xfId="0" applyFont="1" applyBorder="1" applyAlignment="1" applyProtection="1">
      <alignment horizontal="center"/>
    </xf>
    <xf numFmtId="0" fontId="3" fillId="10" borderId="22" xfId="0" applyFont="1" applyFill="1" applyBorder="1" applyAlignment="1" applyProtection="1">
      <alignment horizontal="center"/>
    </xf>
    <xf numFmtId="0" fontId="3" fillId="0" borderId="38" xfId="0" applyFont="1" applyBorder="1" applyAlignment="1" applyProtection="1">
      <alignment horizontal="center"/>
    </xf>
    <xf numFmtId="0" fontId="3" fillId="0" borderId="0" xfId="0" applyFont="1" applyAlignment="1" applyProtection="1">
      <alignment horizontal="center"/>
    </xf>
    <xf numFmtId="0" fontId="3" fillId="0" borderId="8" xfId="0" applyFont="1" applyBorder="1" applyAlignment="1" applyProtection="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irdelights.com/802357--Cucumber-Melon-Micro-9000-Air-Freshener-Refill.html" TargetMode="External"/><Relationship Id="rId2" Type="http://schemas.openxmlformats.org/officeDocument/2006/relationships/hyperlink" Target="https://www.airdelights.com/802358--Orange-Citrus-Micro-9000-Air-Freshener-Refill.html" TargetMode="External"/><Relationship Id="rId1" Type="http://schemas.openxmlformats.org/officeDocument/2006/relationships/hyperlink" Target="https://www.airdelights.com/401244--Fresh-Linen-Micro-9000-Air-Freshener-Refill.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Z150"/>
  <sheetViews>
    <sheetView showGridLines="0" tabSelected="1" zoomScale="59" zoomScaleNormal="59" workbookViewId="0">
      <pane ySplit="3" topLeftCell="A91" activePane="bottomLeft" state="frozen"/>
      <selection pane="bottomLeft" activeCell="Q92" sqref="Q92"/>
    </sheetView>
  </sheetViews>
  <sheetFormatPr defaultRowHeight="15" x14ac:dyDescent="0.25"/>
  <cols>
    <col min="1" max="1" width="6.42578125" style="92" customWidth="1"/>
    <col min="2" max="2" width="39" style="8" bestFit="1" customWidth="1"/>
    <col min="3" max="3" width="26.5703125" style="8" bestFit="1" customWidth="1"/>
    <col min="4" max="4" width="35.28515625" style="59" customWidth="1"/>
    <col min="5" max="5" width="17.140625" style="8" customWidth="1"/>
    <col min="6" max="6" width="59.5703125" style="8" bestFit="1" customWidth="1"/>
    <col min="7" max="7" width="5.28515625" style="92" bestFit="1" customWidth="1"/>
    <col min="8" max="10" width="16.140625" style="8" customWidth="1"/>
    <col min="11" max="11" width="24.7109375" style="8" bestFit="1" customWidth="1"/>
    <col min="12" max="12" width="17" style="8" customWidth="1"/>
    <col min="13" max="13" width="15.140625" style="8" customWidth="1"/>
    <col min="14" max="14" width="24" style="8" customWidth="1"/>
    <col min="15" max="15" width="13.7109375" style="8" customWidth="1"/>
    <col min="16" max="16" width="12.5703125" style="87" customWidth="1"/>
    <col min="17" max="17" width="16.28515625" style="87" bestFit="1" customWidth="1"/>
    <col min="18" max="18" width="12.5703125" style="87" customWidth="1"/>
    <col min="19" max="19" width="16.28515625" style="87" bestFit="1" customWidth="1"/>
    <col min="20" max="20" width="12.5703125" style="87" customWidth="1"/>
    <col min="21" max="21" width="16.28515625" style="87" bestFit="1" customWidth="1"/>
    <col min="22" max="22" width="12.5703125" style="87" customWidth="1"/>
    <col min="23" max="23" width="16.28515625" style="87" bestFit="1" customWidth="1"/>
    <col min="24" max="24" width="12.5703125" style="88" customWidth="1"/>
    <col min="25" max="25" width="16.28515625" style="88" bestFit="1" customWidth="1"/>
    <col min="26" max="27" width="20.5703125" style="89" customWidth="1"/>
    <col min="28" max="16384" width="9.140625" style="8"/>
  </cols>
  <sheetData>
    <row r="1" spans="1:103" ht="81" customHeight="1" x14ac:dyDescent="0.3">
      <c r="A1" s="152" t="s">
        <v>378</v>
      </c>
      <c r="B1" s="153"/>
      <c r="C1" s="150" t="s">
        <v>371</v>
      </c>
      <c r="D1" s="150"/>
      <c r="E1" s="150"/>
      <c r="F1" s="150"/>
      <c r="G1" s="150"/>
      <c r="H1" s="150"/>
      <c r="I1" s="150"/>
      <c r="J1" s="150"/>
      <c r="K1" s="150"/>
      <c r="L1" s="150"/>
      <c r="M1" s="150"/>
      <c r="N1" s="150"/>
      <c r="O1" s="150"/>
      <c r="P1" s="150"/>
      <c r="Q1" s="150"/>
      <c r="R1" s="150"/>
      <c r="S1" s="150"/>
      <c r="T1" s="150"/>
      <c r="U1" s="150"/>
      <c r="V1" s="150"/>
      <c r="W1" s="150"/>
      <c r="X1" s="150"/>
      <c r="Y1" s="150"/>
      <c r="Z1" s="150"/>
      <c r="AA1" s="151"/>
    </row>
    <row r="2" spans="1:103" ht="177" customHeight="1" x14ac:dyDescent="0.25">
      <c r="A2" s="104" t="s">
        <v>377</v>
      </c>
      <c r="B2" s="105"/>
      <c r="C2" s="105"/>
      <c r="D2" s="105"/>
      <c r="E2" s="105"/>
      <c r="F2" s="130"/>
      <c r="G2" s="130"/>
      <c r="H2" s="130"/>
      <c r="I2" s="130"/>
      <c r="J2" s="130"/>
      <c r="K2" s="130"/>
      <c r="L2" s="130"/>
      <c r="M2" s="130"/>
      <c r="N2" s="130"/>
      <c r="O2" s="130"/>
      <c r="P2" s="130"/>
      <c r="Q2" s="130"/>
      <c r="R2" s="130"/>
      <c r="S2" s="130"/>
      <c r="T2" s="130"/>
      <c r="U2" s="130"/>
      <c r="V2" s="130"/>
      <c r="W2" s="130"/>
      <c r="X2" s="130"/>
      <c r="Y2" s="130"/>
      <c r="Z2" s="130"/>
      <c r="AA2" s="131"/>
    </row>
    <row r="3" spans="1:103" ht="75" x14ac:dyDescent="0.25">
      <c r="A3" s="9" t="s">
        <v>361</v>
      </c>
      <c r="B3" s="10" t="s">
        <v>0</v>
      </c>
      <c r="C3" s="11" t="s">
        <v>1</v>
      </c>
      <c r="D3" s="12" t="s">
        <v>2</v>
      </c>
      <c r="E3" s="13" t="s">
        <v>306</v>
      </c>
      <c r="F3" s="11" t="s">
        <v>3</v>
      </c>
      <c r="G3" s="11" t="s">
        <v>4</v>
      </c>
      <c r="H3" s="14" t="s">
        <v>365</v>
      </c>
      <c r="I3" s="14" t="s">
        <v>366</v>
      </c>
      <c r="J3" s="14" t="s">
        <v>367</v>
      </c>
      <c r="K3" s="15" t="s">
        <v>308</v>
      </c>
      <c r="L3" s="15" t="s">
        <v>309</v>
      </c>
      <c r="M3" s="15" t="s">
        <v>307</v>
      </c>
      <c r="N3" s="15" t="s">
        <v>363</v>
      </c>
      <c r="O3" s="15" t="s">
        <v>368</v>
      </c>
      <c r="P3" s="16" t="s">
        <v>352</v>
      </c>
      <c r="Q3" s="16" t="s">
        <v>347</v>
      </c>
      <c r="R3" s="17" t="s">
        <v>318</v>
      </c>
      <c r="S3" s="17" t="s">
        <v>348</v>
      </c>
      <c r="T3" s="18" t="s">
        <v>317</v>
      </c>
      <c r="U3" s="18" t="s">
        <v>349</v>
      </c>
      <c r="V3" s="19" t="s">
        <v>316</v>
      </c>
      <c r="W3" s="19" t="s">
        <v>350</v>
      </c>
      <c r="X3" s="20" t="s">
        <v>320</v>
      </c>
      <c r="Y3" s="21" t="s">
        <v>351</v>
      </c>
      <c r="Z3" s="22" t="s">
        <v>346</v>
      </c>
      <c r="AA3" s="22" t="s">
        <v>358</v>
      </c>
    </row>
    <row r="4" spans="1:103" ht="30" customHeight="1" x14ac:dyDescent="0.25">
      <c r="A4" s="121" t="s">
        <v>6</v>
      </c>
      <c r="B4" s="122"/>
      <c r="C4" s="122"/>
      <c r="D4" s="122"/>
      <c r="E4" s="122"/>
      <c r="F4" s="122"/>
      <c r="G4" s="122"/>
      <c r="H4" s="122"/>
      <c r="I4" s="122"/>
      <c r="J4" s="122"/>
      <c r="K4" s="122"/>
      <c r="L4" s="122"/>
      <c r="M4" s="122"/>
      <c r="N4" s="122"/>
      <c r="O4" s="122"/>
      <c r="P4" s="122"/>
      <c r="Q4" s="122"/>
      <c r="R4" s="122"/>
      <c r="S4" s="122"/>
      <c r="T4" s="122"/>
      <c r="U4" s="122"/>
      <c r="V4" s="122"/>
      <c r="W4" s="122"/>
      <c r="X4" s="122"/>
      <c r="Y4" s="123"/>
      <c r="Z4" s="23"/>
      <c r="AA4" s="23"/>
    </row>
    <row r="5" spans="1:103" ht="29.25" customHeight="1" x14ac:dyDescent="0.25">
      <c r="A5" s="24">
        <v>1</v>
      </c>
      <c r="B5" s="25" t="s">
        <v>7</v>
      </c>
      <c r="C5" s="26" t="s">
        <v>8</v>
      </c>
      <c r="D5" s="27" t="s">
        <v>9</v>
      </c>
      <c r="E5" s="26" t="s">
        <v>10</v>
      </c>
      <c r="F5" s="26" t="s">
        <v>11</v>
      </c>
      <c r="G5" s="28" t="s">
        <v>12</v>
      </c>
      <c r="H5" s="28">
        <v>12</v>
      </c>
      <c r="I5" s="28">
        <f>J5*5</f>
        <v>60</v>
      </c>
      <c r="J5" s="28">
        <v>12</v>
      </c>
      <c r="K5" s="4"/>
      <c r="L5" s="4"/>
      <c r="M5" s="4"/>
      <c r="N5" s="4"/>
      <c r="O5" s="98"/>
      <c r="P5" s="1"/>
      <c r="Q5" s="30">
        <f>J5*P5</f>
        <v>0</v>
      </c>
      <c r="R5" s="1"/>
      <c r="S5" s="30">
        <f t="shared" ref="S5:S40" si="0">J5*R5</f>
        <v>0</v>
      </c>
      <c r="T5" s="1"/>
      <c r="U5" s="30">
        <f t="shared" ref="U5:U40" si="1">J5*T5</f>
        <v>0</v>
      </c>
      <c r="V5" s="1"/>
      <c r="W5" s="30">
        <f t="shared" ref="W5:W40" si="2">J5*V5</f>
        <v>0</v>
      </c>
      <c r="X5" s="1"/>
      <c r="Y5" s="31">
        <f t="shared" ref="Y5:Y40" si="3">J5*X5</f>
        <v>0</v>
      </c>
      <c r="Z5" s="32">
        <f>H5*P5</f>
        <v>0</v>
      </c>
      <c r="AA5" s="32">
        <f>SUM(Q5,S5,U5,W5,Y5)</f>
        <v>0</v>
      </c>
      <c r="AI5" s="33"/>
    </row>
    <row r="6" spans="1:103" ht="30" x14ac:dyDescent="0.25">
      <c r="A6" s="24">
        <v>2</v>
      </c>
      <c r="B6" s="25" t="s">
        <v>7</v>
      </c>
      <c r="C6" s="26" t="s">
        <v>13</v>
      </c>
      <c r="D6" s="27" t="s">
        <v>14</v>
      </c>
      <c r="E6" s="26" t="s">
        <v>15</v>
      </c>
      <c r="F6" s="26" t="s">
        <v>310</v>
      </c>
      <c r="G6" s="28" t="s">
        <v>12</v>
      </c>
      <c r="H6" s="28">
        <v>110</v>
      </c>
      <c r="I6" s="28">
        <f t="shared" ref="I6:I65" si="4">J6*5</f>
        <v>550</v>
      </c>
      <c r="J6" s="28">
        <v>110</v>
      </c>
      <c r="K6" s="4"/>
      <c r="L6" s="4"/>
      <c r="M6" s="4"/>
      <c r="N6" s="4"/>
      <c r="O6" s="98"/>
      <c r="P6" s="1"/>
      <c r="Q6" s="30">
        <f t="shared" ref="Q6:Q65" si="5">J6*P6</f>
        <v>0</v>
      </c>
      <c r="R6" s="1"/>
      <c r="S6" s="30">
        <f t="shared" si="0"/>
        <v>0</v>
      </c>
      <c r="T6" s="1"/>
      <c r="U6" s="30">
        <f t="shared" si="1"/>
        <v>0</v>
      </c>
      <c r="V6" s="1"/>
      <c r="W6" s="30">
        <f t="shared" si="2"/>
        <v>0</v>
      </c>
      <c r="X6" s="1"/>
      <c r="Y6" s="31">
        <f t="shared" si="3"/>
        <v>0</v>
      </c>
      <c r="Z6" s="32">
        <f t="shared" ref="Z6:Z65" si="6">H6*P6</f>
        <v>0</v>
      </c>
      <c r="AA6" s="32">
        <f t="shared" ref="AA6:AA66" si="7">SUM(Q6,S6,U6,W6,Y6)</f>
        <v>0</v>
      </c>
      <c r="BS6" s="33"/>
    </row>
    <row r="7" spans="1:103" x14ac:dyDescent="0.25">
      <c r="A7" s="24">
        <v>3</v>
      </c>
      <c r="B7" s="25" t="s">
        <v>7</v>
      </c>
      <c r="C7" s="26" t="s">
        <v>8</v>
      </c>
      <c r="D7" s="27" t="s">
        <v>16</v>
      </c>
      <c r="E7" s="26" t="s">
        <v>17</v>
      </c>
      <c r="F7" s="26" t="s">
        <v>18</v>
      </c>
      <c r="G7" s="28" t="s">
        <v>12</v>
      </c>
      <c r="H7" s="28">
        <v>350</v>
      </c>
      <c r="I7" s="28">
        <f t="shared" si="4"/>
        <v>1750</v>
      </c>
      <c r="J7" s="28">
        <v>350</v>
      </c>
      <c r="K7" s="4"/>
      <c r="L7" s="4"/>
      <c r="M7" s="4"/>
      <c r="N7" s="4"/>
      <c r="O7" s="98"/>
      <c r="P7" s="1"/>
      <c r="Q7" s="30">
        <f t="shared" si="5"/>
        <v>0</v>
      </c>
      <c r="R7" s="1"/>
      <c r="S7" s="30">
        <f t="shared" si="0"/>
        <v>0</v>
      </c>
      <c r="T7" s="1"/>
      <c r="U7" s="30">
        <f t="shared" si="1"/>
        <v>0</v>
      </c>
      <c r="V7" s="1"/>
      <c r="W7" s="30">
        <f t="shared" si="2"/>
        <v>0</v>
      </c>
      <c r="X7" s="1"/>
      <c r="Y7" s="31">
        <f t="shared" si="3"/>
        <v>0</v>
      </c>
      <c r="Z7" s="32">
        <f t="shared" si="6"/>
        <v>0</v>
      </c>
      <c r="AA7" s="32">
        <f t="shared" si="7"/>
        <v>0</v>
      </c>
      <c r="AB7" s="33"/>
    </row>
    <row r="8" spans="1:103" x14ac:dyDescent="0.25">
      <c r="A8" s="24">
        <v>4</v>
      </c>
      <c r="B8" s="25" t="s">
        <v>7</v>
      </c>
      <c r="C8" s="26" t="s">
        <v>19</v>
      </c>
      <c r="D8" s="27" t="s">
        <v>16</v>
      </c>
      <c r="E8" s="26" t="s">
        <v>20</v>
      </c>
      <c r="F8" s="26" t="s">
        <v>21</v>
      </c>
      <c r="G8" s="28" t="s">
        <v>12</v>
      </c>
      <c r="H8" s="28">
        <v>50</v>
      </c>
      <c r="I8" s="28">
        <f t="shared" si="4"/>
        <v>250</v>
      </c>
      <c r="J8" s="28">
        <v>50</v>
      </c>
      <c r="K8" s="4"/>
      <c r="L8" s="4"/>
      <c r="M8" s="4"/>
      <c r="N8" s="4"/>
      <c r="O8" s="98"/>
      <c r="P8" s="1"/>
      <c r="Q8" s="30">
        <f t="shared" si="5"/>
        <v>0</v>
      </c>
      <c r="R8" s="1"/>
      <c r="S8" s="30">
        <f t="shared" si="0"/>
        <v>0</v>
      </c>
      <c r="T8" s="1"/>
      <c r="U8" s="30">
        <f t="shared" si="1"/>
        <v>0</v>
      </c>
      <c r="V8" s="1"/>
      <c r="W8" s="30">
        <f t="shared" si="2"/>
        <v>0</v>
      </c>
      <c r="X8" s="1"/>
      <c r="Y8" s="31">
        <f t="shared" si="3"/>
        <v>0</v>
      </c>
      <c r="Z8" s="32">
        <f t="shared" si="6"/>
        <v>0</v>
      </c>
      <c r="AA8" s="32">
        <f t="shared" si="7"/>
        <v>0</v>
      </c>
      <c r="AN8" s="33"/>
    </row>
    <row r="9" spans="1:103" x14ac:dyDescent="0.25">
      <c r="A9" s="24">
        <v>5</v>
      </c>
      <c r="B9" s="25" t="s">
        <v>7</v>
      </c>
      <c r="C9" s="26" t="s">
        <v>22</v>
      </c>
      <c r="D9" s="27" t="s">
        <v>23</v>
      </c>
      <c r="E9" s="26" t="s">
        <v>24</v>
      </c>
      <c r="F9" s="26" t="s">
        <v>25</v>
      </c>
      <c r="G9" s="28" t="s">
        <v>26</v>
      </c>
      <c r="H9" s="28">
        <v>30</v>
      </c>
      <c r="I9" s="28">
        <f t="shared" si="4"/>
        <v>150</v>
      </c>
      <c r="J9" s="28">
        <v>30</v>
      </c>
      <c r="K9" s="4"/>
      <c r="L9" s="4"/>
      <c r="M9" s="4"/>
      <c r="N9" s="4"/>
      <c r="O9" s="98"/>
      <c r="P9" s="1"/>
      <c r="Q9" s="30">
        <f t="shared" si="5"/>
        <v>0</v>
      </c>
      <c r="R9" s="1"/>
      <c r="S9" s="30">
        <f t="shared" si="0"/>
        <v>0</v>
      </c>
      <c r="T9" s="1"/>
      <c r="U9" s="30">
        <f t="shared" si="1"/>
        <v>0</v>
      </c>
      <c r="V9" s="1"/>
      <c r="W9" s="30">
        <f t="shared" si="2"/>
        <v>0</v>
      </c>
      <c r="X9" s="1"/>
      <c r="Y9" s="31">
        <f t="shared" si="3"/>
        <v>0</v>
      </c>
      <c r="Z9" s="32">
        <f t="shared" si="6"/>
        <v>0</v>
      </c>
      <c r="AA9" s="32">
        <f t="shared" si="7"/>
        <v>0</v>
      </c>
      <c r="AO9" s="33"/>
    </row>
    <row r="10" spans="1:103" x14ac:dyDescent="0.25">
      <c r="A10" s="24">
        <v>6</v>
      </c>
      <c r="B10" s="25" t="s">
        <v>7</v>
      </c>
      <c r="C10" s="26" t="s">
        <v>27</v>
      </c>
      <c r="D10" s="27" t="s">
        <v>28</v>
      </c>
      <c r="E10" s="26" t="s">
        <v>29</v>
      </c>
      <c r="F10" s="26" t="s">
        <v>30</v>
      </c>
      <c r="G10" s="28" t="s">
        <v>31</v>
      </c>
      <c r="H10" s="28">
        <v>100</v>
      </c>
      <c r="I10" s="28">
        <f t="shared" si="4"/>
        <v>500</v>
      </c>
      <c r="J10" s="28">
        <v>100</v>
      </c>
      <c r="K10" s="4"/>
      <c r="L10" s="4"/>
      <c r="M10" s="4"/>
      <c r="N10" s="4"/>
      <c r="O10" s="98"/>
      <c r="P10" s="1"/>
      <c r="Q10" s="30">
        <f t="shared" si="5"/>
        <v>0</v>
      </c>
      <c r="R10" s="1"/>
      <c r="S10" s="30">
        <f t="shared" si="0"/>
        <v>0</v>
      </c>
      <c r="T10" s="1"/>
      <c r="U10" s="30">
        <f t="shared" si="1"/>
        <v>0</v>
      </c>
      <c r="V10" s="1"/>
      <c r="W10" s="30">
        <f t="shared" si="2"/>
        <v>0</v>
      </c>
      <c r="X10" s="1"/>
      <c r="Y10" s="31">
        <f t="shared" si="3"/>
        <v>0</v>
      </c>
      <c r="Z10" s="32">
        <f t="shared" si="6"/>
        <v>0</v>
      </c>
      <c r="AA10" s="32">
        <f t="shared" si="7"/>
        <v>0</v>
      </c>
      <c r="CV10" s="33"/>
    </row>
    <row r="11" spans="1:103" x14ac:dyDescent="0.25">
      <c r="A11" s="24">
        <v>8</v>
      </c>
      <c r="B11" s="25" t="s">
        <v>7</v>
      </c>
      <c r="C11" s="26" t="s">
        <v>32</v>
      </c>
      <c r="D11" s="27" t="s">
        <v>33</v>
      </c>
      <c r="E11" s="26">
        <v>5007</v>
      </c>
      <c r="F11" s="26" t="s">
        <v>362</v>
      </c>
      <c r="G11" s="28" t="s">
        <v>31</v>
      </c>
      <c r="H11" s="28">
        <v>25</v>
      </c>
      <c r="I11" s="28">
        <f t="shared" si="4"/>
        <v>125</v>
      </c>
      <c r="J11" s="28">
        <v>25</v>
      </c>
      <c r="K11" s="4"/>
      <c r="L11" s="4"/>
      <c r="M11" s="4"/>
      <c r="N11" s="4"/>
      <c r="O11" s="98"/>
      <c r="P11" s="1"/>
      <c r="Q11" s="30">
        <f t="shared" si="5"/>
        <v>0</v>
      </c>
      <c r="R11" s="1"/>
      <c r="S11" s="30">
        <f t="shared" si="0"/>
        <v>0</v>
      </c>
      <c r="T11" s="1"/>
      <c r="U11" s="30">
        <f t="shared" si="1"/>
        <v>0</v>
      </c>
      <c r="V11" s="1"/>
      <c r="W11" s="30">
        <f t="shared" si="2"/>
        <v>0</v>
      </c>
      <c r="X11" s="1"/>
      <c r="Y11" s="31">
        <f t="shared" si="3"/>
        <v>0</v>
      </c>
      <c r="Z11" s="32">
        <f t="shared" si="6"/>
        <v>0</v>
      </c>
      <c r="AA11" s="32">
        <f t="shared" si="7"/>
        <v>0</v>
      </c>
      <c r="CY11" s="33"/>
    </row>
    <row r="12" spans="1:103" x14ac:dyDescent="0.25">
      <c r="A12" s="24">
        <v>9</v>
      </c>
      <c r="B12" s="25" t="s">
        <v>7</v>
      </c>
      <c r="C12" s="26" t="s">
        <v>32</v>
      </c>
      <c r="D12" s="27" t="s">
        <v>34</v>
      </c>
      <c r="E12" s="34">
        <v>610000619128</v>
      </c>
      <c r="F12" s="26" t="s">
        <v>364</v>
      </c>
      <c r="G12" s="28" t="s">
        <v>12</v>
      </c>
      <c r="H12" s="28">
        <v>5</v>
      </c>
      <c r="I12" s="28">
        <f t="shared" si="4"/>
        <v>25</v>
      </c>
      <c r="J12" s="28">
        <v>5</v>
      </c>
      <c r="K12" s="7"/>
      <c r="L12" s="4"/>
      <c r="M12" s="4"/>
      <c r="N12" s="4"/>
      <c r="O12" s="98"/>
      <c r="P12" s="1"/>
      <c r="Q12" s="30">
        <f t="shared" si="5"/>
        <v>0</v>
      </c>
      <c r="R12" s="1"/>
      <c r="S12" s="30">
        <f t="shared" si="0"/>
        <v>0</v>
      </c>
      <c r="T12" s="1"/>
      <c r="U12" s="30">
        <f t="shared" si="1"/>
        <v>0</v>
      </c>
      <c r="V12" s="1"/>
      <c r="W12" s="30">
        <f t="shared" si="2"/>
        <v>0</v>
      </c>
      <c r="X12" s="1"/>
      <c r="Y12" s="31">
        <f t="shared" si="3"/>
        <v>0</v>
      </c>
      <c r="Z12" s="32">
        <f t="shared" si="6"/>
        <v>0</v>
      </c>
      <c r="AA12" s="32">
        <f t="shared" si="7"/>
        <v>0</v>
      </c>
      <c r="CY12" s="33"/>
    </row>
    <row r="13" spans="1:103" x14ac:dyDescent="0.25">
      <c r="A13" s="24">
        <v>10</v>
      </c>
      <c r="B13" s="25" t="s">
        <v>7</v>
      </c>
      <c r="C13" s="26" t="s">
        <v>35</v>
      </c>
      <c r="D13" s="27" t="s">
        <v>36</v>
      </c>
      <c r="E13" s="26" t="s">
        <v>37</v>
      </c>
      <c r="F13" s="26" t="s">
        <v>38</v>
      </c>
      <c r="G13" s="28" t="s">
        <v>12</v>
      </c>
      <c r="H13" s="28">
        <v>20</v>
      </c>
      <c r="I13" s="28">
        <f t="shared" si="4"/>
        <v>100</v>
      </c>
      <c r="J13" s="28">
        <v>20</v>
      </c>
      <c r="K13" s="4"/>
      <c r="L13" s="4"/>
      <c r="M13" s="4"/>
      <c r="N13" s="4"/>
      <c r="O13" s="98"/>
      <c r="P13" s="1"/>
      <c r="Q13" s="30">
        <f t="shared" si="5"/>
        <v>0</v>
      </c>
      <c r="R13" s="1"/>
      <c r="S13" s="30">
        <f t="shared" si="0"/>
        <v>0</v>
      </c>
      <c r="T13" s="1"/>
      <c r="U13" s="30">
        <f t="shared" si="1"/>
        <v>0</v>
      </c>
      <c r="V13" s="1"/>
      <c r="W13" s="30">
        <f t="shared" si="2"/>
        <v>0</v>
      </c>
      <c r="X13" s="1"/>
      <c r="Y13" s="31">
        <f t="shared" si="3"/>
        <v>0</v>
      </c>
      <c r="Z13" s="32">
        <f t="shared" si="6"/>
        <v>0</v>
      </c>
      <c r="AA13" s="32">
        <f t="shared" si="7"/>
        <v>0</v>
      </c>
      <c r="AS13" s="33"/>
    </row>
    <row r="14" spans="1:103" x14ac:dyDescent="0.25">
      <c r="A14" s="24">
        <v>11</v>
      </c>
      <c r="B14" s="25" t="s">
        <v>7</v>
      </c>
      <c r="C14" s="26" t="s">
        <v>39</v>
      </c>
      <c r="D14" s="27" t="s">
        <v>36</v>
      </c>
      <c r="E14" s="26" t="s">
        <v>40</v>
      </c>
      <c r="F14" s="26" t="s">
        <v>41</v>
      </c>
      <c r="G14" s="28" t="s">
        <v>12</v>
      </c>
      <c r="H14" s="28">
        <v>10</v>
      </c>
      <c r="I14" s="28">
        <f t="shared" si="4"/>
        <v>50</v>
      </c>
      <c r="J14" s="28">
        <v>10</v>
      </c>
      <c r="K14" s="4"/>
      <c r="L14" s="4"/>
      <c r="M14" s="4"/>
      <c r="N14" s="4"/>
      <c r="O14" s="98"/>
      <c r="P14" s="1"/>
      <c r="Q14" s="30">
        <f t="shared" si="5"/>
        <v>0</v>
      </c>
      <c r="R14" s="1"/>
      <c r="S14" s="30">
        <f t="shared" si="0"/>
        <v>0</v>
      </c>
      <c r="T14" s="1"/>
      <c r="U14" s="30">
        <f t="shared" si="1"/>
        <v>0</v>
      </c>
      <c r="V14" s="1"/>
      <c r="W14" s="30">
        <f t="shared" si="2"/>
        <v>0</v>
      </c>
      <c r="X14" s="1"/>
      <c r="Y14" s="31">
        <f t="shared" si="3"/>
        <v>0</v>
      </c>
      <c r="Z14" s="32">
        <f t="shared" si="6"/>
        <v>0</v>
      </c>
      <c r="AA14" s="32">
        <f t="shared" si="7"/>
        <v>0</v>
      </c>
      <c r="CL14" s="33"/>
    </row>
    <row r="15" spans="1:103" x14ac:dyDescent="0.25">
      <c r="A15" s="24">
        <v>12</v>
      </c>
      <c r="B15" s="25" t="s">
        <v>7</v>
      </c>
      <c r="C15" s="26" t="s">
        <v>35</v>
      </c>
      <c r="D15" s="27" t="s">
        <v>36</v>
      </c>
      <c r="E15" s="26" t="s">
        <v>42</v>
      </c>
      <c r="F15" s="26" t="s">
        <v>43</v>
      </c>
      <c r="G15" s="28" t="s">
        <v>12</v>
      </c>
      <c r="H15" s="28">
        <v>20</v>
      </c>
      <c r="I15" s="28">
        <f t="shared" si="4"/>
        <v>100</v>
      </c>
      <c r="J15" s="28">
        <v>20</v>
      </c>
      <c r="K15" s="4"/>
      <c r="L15" s="4"/>
      <c r="M15" s="4"/>
      <c r="N15" s="4"/>
      <c r="O15" s="98"/>
      <c r="P15" s="1"/>
      <c r="Q15" s="30">
        <f t="shared" si="5"/>
        <v>0</v>
      </c>
      <c r="R15" s="1"/>
      <c r="S15" s="30">
        <f t="shared" si="0"/>
        <v>0</v>
      </c>
      <c r="T15" s="1"/>
      <c r="U15" s="30">
        <f t="shared" si="1"/>
        <v>0</v>
      </c>
      <c r="V15" s="1"/>
      <c r="W15" s="30">
        <f t="shared" si="2"/>
        <v>0</v>
      </c>
      <c r="X15" s="1"/>
      <c r="Y15" s="31">
        <f t="shared" si="3"/>
        <v>0</v>
      </c>
      <c r="Z15" s="32">
        <f t="shared" si="6"/>
        <v>0</v>
      </c>
      <c r="AA15" s="32">
        <f t="shared" si="7"/>
        <v>0</v>
      </c>
      <c r="AJ15" s="33"/>
    </row>
    <row r="16" spans="1:103" x14ac:dyDescent="0.25">
      <c r="A16" s="24">
        <v>13</v>
      </c>
      <c r="B16" s="25" t="s">
        <v>7</v>
      </c>
      <c r="C16" s="26" t="s">
        <v>8</v>
      </c>
      <c r="D16" s="27" t="s">
        <v>36</v>
      </c>
      <c r="E16" s="26" t="s">
        <v>44</v>
      </c>
      <c r="F16" s="26" t="s">
        <v>45</v>
      </c>
      <c r="G16" s="28" t="s">
        <v>12</v>
      </c>
      <c r="H16" s="28">
        <v>4</v>
      </c>
      <c r="I16" s="28">
        <f t="shared" si="4"/>
        <v>20</v>
      </c>
      <c r="J16" s="28">
        <v>4</v>
      </c>
      <c r="K16" s="4"/>
      <c r="L16" s="4"/>
      <c r="M16" s="4"/>
      <c r="N16" s="4"/>
      <c r="O16" s="98"/>
      <c r="P16" s="1"/>
      <c r="Q16" s="30">
        <f t="shared" si="5"/>
        <v>0</v>
      </c>
      <c r="R16" s="1"/>
      <c r="S16" s="30">
        <f t="shared" si="0"/>
        <v>0</v>
      </c>
      <c r="T16" s="1"/>
      <c r="U16" s="30">
        <f t="shared" si="1"/>
        <v>0</v>
      </c>
      <c r="V16" s="1"/>
      <c r="W16" s="30">
        <f t="shared" si="2"/>
        <v>0</v>
      </c>
      <c r="X16" s="1"/>
      <c r="Y16" s="31">
        <f t="shared" si="3"/>
        <v>0</v>
      </c>
      <c r="Z16" s="32">
        <f t="shared" si="6"/>
        <v>0</v>
      </c>
      <c r="AA16" s="32">
        <f t="shared" si="7"/>
        <v>0</v>
      </c>
      <c r="BF16" s="33"/>
    </row>
    <row r="17" spans="1:101" x14ac:dyDescent="0.25">
      <c r="A17" s="24">
        <v>15</v>
      </c>
      <c r="B17" s="25" t="s">
        <v>7</v>
      </c>
      <c r="C17" s="26" t="s">
        <v>46</v>
      </c>
      <c r="D17" s="27" t="s">
        <v>36</v>
      </c>
      <c r="E17" s="26" t="s">
        <v>47</v>
      </c>
      <c r="F17" s="26" t="s">
        <v>48</v>
      </c>
      <c r="G17" s="28" t="s">
        <v>12</v>
      </c>
      <c r="H17" s="28">
        <v>25</v>
      </c>
      <c r="I17" s="28">
        <f t="shared" si="4"/>
        <v>125</v>
      </c>
      <c r="J17" s="28">
        <v>25</v>
      </c>
      <c r="K17" s="4"/>
      <c r="L17" s="4"/>
      <c r="M17" s="4"/>
      <c r="N17" s="4"/>
      <c r="O17" s="98"/>
      <c r="P17" s="1"/>
      <c r="Q17" s="30">
        <f t="shared" si="5"/>
        <v>0</v>
      </c>
      <c r="R17" s="1"/>
      <c r="S17" s="30">
        <f t="shared" si="0"/>
        <v>0</v>
      </c>
      <c r="T17" s="1"/>
      <c r="U17" s="30">
        <f t="shared" si="1"/>
        <v>0</v>
      </c>
      <c r="V17" s="1"/>
      <c r="W17" s="30">
        <f t="shared" si="2"/>
        <v>0</v>
      </c>
      <c r="X17" s="1"/>
      <c r="Y17" s="31">
        <f t="shared" si="3"/>
        <v>0</v>
      </c>
      <c r="Z17" s="32">
        <f t="shared" si="6"/>
        <v>0</v>
      </c>
      <c r="AA17" s="32">
        <f t="shared" si="7"/>
        <v>0</v>
      </c>
    </row>
    <row r="18" spans="1:101" x14ac:dyDescent="0.25">
      <c r="A18" s="24">
        <v>16</v>
      </c>
      <c r="B18" s="25" t="s">
        <v>7</v>
      </c>
      <c r="C18" s="26" t="s">
        <v>46</v>
      </c>
      <c r="D18" s="27" t="s">
        <v>49</v>
      </c>
      <c r="E18" s="26" t="s">
        <v>50</v>
      </c>
      <c r="F18" s="26" t="s">
        <v>51</v>
      </c>
      <c r="G18" s="28" t="s">
        <v>12</v>
      </c>
      <c r="H18" s="28">
        <v>30</v>
      </c>
      <c r="I18" s="28">
        <f t="shared" si="4"/>
        <v>150</v>
      </c>
      <c r="J18" s="28">
        <v>30</v>
      </c>
      <c r="K18" s="4"/>
      <c r="L18" s="4"/>
      <c r="M18" s="4"/>
      <c r="N18" s="4"/>
      <c r="O18" s="98"/>
      <c r="P18" s="1"/>
      <c r="Q18" s="30">
        <f t="shared" si="5"/>
        <v>0</v>
      </c>
      <c r="R18" s="1"/>
      <c r="S18" s="30">
        <f t="shared" si="0"/>
        <v>0</v>
      </c>
      <c r="T18" s="1"/>
      <c r="U18" s="30">
        <f t="shared" si="1"/>
        <v>0</v>
      </c>
      <c r="V18" s="1"/>
      <c r="W18" s="30">
        <f t="shared" si="2"/>
        <v>0</v>
      </c>
      <c r="X18" s="1"/>
      <c r="Y18" s="31">
        <f t="shared" si="3"/>
        <v>0</v>
      </c>
      <c r="Z18" s="32">
        <f t="shared" si="6"/>
        <v>0</v>
      </c>
      <c r="AA18" s="32">
        <f t="shared" si="7"/>
        <v>0</v>
      </c>
    </row>
    <row r="19" spans="1:101" x14ac:dyDescent="0.25">
      <c r="A19" s="24">
        <v>17</v>
      </c>
      <c r="B19" s="35" t="s">
        <v>7</v>
      </c>
      <c r="C19" s="26" t="s">
        <v>46</v>
      </c>
      <c r="D19" s="27" t="s">
        <v>52</v>
      </c>
      <c r="E19" s="26" t="s">
        <v>53</v>
      </c>
      <c r="F19" s="26" t="s">
        <v>54</v>
      </c>
      <c r="G19" s="28" t="s">
        <v>12</v>
      </c>
      <c r="H19" s="28">
        <v>950</v>
      </c>
      <c r="I19" s="28">
        <f t="shared" si="4"/>
        <v>4750</v>
      </c>
      <c r="J19" s="28">
        <v>950</v>
      </c>
      <c r="K19" s="4"/>
      <c r="L19" s="4"/>
      <c r="M19" s="4"/>
      <c r="N19" s="4"/>
      <c r="O19" s="98"/>
      <c r="P19" s="1"/>
      <c r="Q19" s="30">
        <f t="shared" si="5"/>
        <v>0</v>
      </c>
      <c r="R19" s="1"/>
      <c r="S19" s="30">
        <f t="shared" si="0"/>
        <v>0</v>
      </c>
      <c r="T19" s="1"/>
      <c r="U19" s="30">
        <f t="shared" si="1"/>
        <v>0</v>
      </c>
      <c r="V19" s="1"/>
      <c r="W19" s="30">
        <f t="shared" si="2"/>
        <v>0</v>
      </c>
      <c r="X19" s="1"/>
      <c r="Y19" s="31">
        <f t="shared" si="3"/>
        <v>0</v>
      </c>
      <c r="Z19" s="32">
        <f t="shared" si="6"/>
        <v>0</v>
      </c>
      <c r="AA19" s="32">
        <f t="shared" si="7"/>
        <v>0</v>
      </c>
    </row>
    <row r="20" spans="1:101" x14ac:dyDescent="0.25">
      <c r="A20" s="24">
        <v>18</v>
      </c>
      <c r="B20" s="25" t="s">
        <v>7</v>
      </c>
      <c r="C20" s="26" t="s">
        <v>27</v>
      </c>
      <c r="D20" s="27" t="s">
        <v>36</v>
      </c>
      <c r="E20" s="26" t="s">
        <v>55</v>
      </c>
      <c r="F20" s="26" t="s">
        <v>56</v>
      </c>
      <c r="G20" s="28" t="s">
        <v>31</v>
      </c>
      <c r="H20" s="28">
        <v>5</v>
      </c>
      <c r="I20" s="28">
        <f t="shared" si="4"/>
        <v>25</v>
      </c>
      <c r="J20" s="28">
        <v>5</v>
      </c>
      <c r="K20" s="4"/>
      <c r="L20" s="4"/>
      <c r="M20" s="4"/>
      <c r="N20" s="4"/>
      <c r="O20" s="98"/>
      <c r="P20" s="1"/>
      <c r="Q20" s="30">
        <f t="shared" si="5"/>
        <v>0</v>
      </c>
      <c r="R20" s="1"/>
      <c r="S20" s="30">
        <f t="shared" si="0"/>
        <v>0</v>
      </c>
      <c r="T20" s="1"/>
      <c r="U20" s="30">
        <f t="shared" si="1"/>
        <v>0</v>
      </c>
      <c r="V20" s="1"/>
      <c r="W20" s="30">
        <f t="shared" si="2"/>
        <v>0</v>
      </c>
      <c r="X20" s="1"/>
      <c r="Y20" s="31">
        <f t="shared" si="3"/>
        <v>0</v>
      </c>
      <c r="Z20" s="32">
        <f t="shared" si="6"/>
        <v>0</v>
      </c>
      <c r="AA20" s="32">
        <f t="shared" si="7"/>
        <v>0</v>
      </c>
    </row>
    <row r="21" spans="1:101" x14ac:dyDescent="0.25">
      <c r="A21" s="24">
        <v>19</v>
      </c>
      <c r="B21" s="25" t="s">
        <v>7</v>
      </c>
      <c r="C21" s="26" t="s">
        <v>8</v>
      </c>
      <c r="D21" s="27" t="s">
        <v>57</v>
      </c>
      <c r="E21" s="26" t="s">
        <v>58</v>
      </c>
      <c r="F21" s="26" t="s">
        <v>59</v>
      </c>
      <c r="G21" s="28" t="s">
        <v>60</v>
      </c>
      <c r="H21" s="28">
        <v>5</v>
      </c>
      <c r="I21" s="28">
        <f t="shared" si="4"/>
        <v>25</v>
      </c>
      <c r="J21" s="28">
        <v>5</v>
      </c>
      <c r="K21" s="4"/>
      <c r="L21" s="4"/>
      <c r="M21" s="4"/>
      <c r="N21" s="4"/>
      <c r="O21" s="98"/>
      <c r="P21" s="1"/>
      <c r="Q21" s="30">
        <f t="shared" si="5"/>
        <v>0</v>
      </c>
      <c r="R21" s="1"/>
      <c r="S21" s="30">
        <f t="shared" si="0"/>
        <v>0</v>
      </c>
      <c r="T21" s="1"/>
      <c r="U21" s="30">
        <f t="shared" si="1"/>
        <v>0</v>
      </c>
      <c r="V21" s="1"/>
      <c r="W21" s="30">
        <f t="shared" si="2"/>
        <v>0</v>
      </c>
      <c r="X21" s="1"/>
      <c r="Y21" s="31">
        <f t="shared" si="3"/>
        <v>0</v>
      </c>
      <c r="Z21" s="32">
        <f t="shared" si="6"/>
        <v>0</v>
      </c>
      <c r="AA21" s="32">
        <f t="shared" si="7"/>
        <v>0</v>
      </c>
      <c r="CW21" s="33"/>
    </row>
    <row r="22" spans="1:101" x14ac:dyDescent="0.25">
      <c r="A22" s="24">
        <v>20</v>
      </c>
      <c r="B22" s="25" t="s">
        <v>7</v>
      </c>
      <c r="C22" s="26" t="s">
        <v>8</v>
      </c>
      <c r="D22" s="27" t="s">
        <v>61</v>
      </c>
      <c r="E22" s="26" t="s">
        <v>62</v>
      </c>
      <c r="F22" s="26" t="s">
        <v>63</v>
      </c>
      <c r="G22" s="28" t="s">
        <v>12</v>
      </c>
      <c r="H22" s="28">
        <v>25</v>
      </c>
      <c r="I22" s="28">
        <f t="shared" si="4"/>
        <v>125</v>
      </c>
      <c r="J22" s="28">
        <v>25</v>
      </c>
      <c r="K22" s="4"/>
      <c r="L22" s="4"/>
      <c r="M22" s="4"/>
      <c r="N22" s="4"/>
      <c r="O22" s="98"/>
      <c r="P22" s="1"/>
      <c r="Q22" s="30">
        <f t="shared" si="5"/>
        <v>0</v>
      </c>
      <c r="R22" s="1"/>
      <c r="S22" s="30">
        <f t="shared" si="0"/>
        <v>0</v>
      </c>
      <c r="T22" s="1"/>
      <c r="U22" s="30">
        <f t="shared" si="1"/>
        <v>0</v>
      </c>
      <c r="V22" s="1"/>
      <c r="W22" s="30">
        <f t="shared" si="2"/>
        <v>0</v>
      </c>
      <c r="X22" s="1"/>
      <c r="Y22" s="31">
        <f t="shared" si="3"/>
        <v>0</v>
      </c>
      <c r="Z22" s="32">
        <f t="shared" si="6"/>
        <v>0</v>
      </c>
      <c r="AA22" s="32">
        <f t="shared" si="7"/>
        <v>0</v>
      </c>
      <c r="CW22" s="33"/>
    </row>
    <row r="23" spans="1:101" x14ac:dyDescent="0.25">
      <c r="A23" s="24">
        <v>21</v>
      </c>
      <c r="B23" s="25" t="s">
        <v>7</v>
      </c>
      <c r="C23" s="26" t="s">
        <v>64</v>
      </c>
      <c r="D23" s="27" t="s">
        <v>65</v>
      </c>
      <c r="E23" s="26" t="s">
        <v>66</v>
      </c>
      <c r="F23" s="26" t="s">
        <v>331</v>
      </c>
      <c r="G23" s="28" t="s">
        <v>12</v>
      </c>
      <c r="H23" s="28">
        <v>20</v>
      </c>
      <c r="I23" s="28">
        <f t="shared" si="4"/>
        <v>100</v>
      </c>
      <c r="J23" s="28">
        <v>20</v>
      </c>
      <c r="K23" s="4"/>
      <c r="L23" s="4"/>
      <c r="M23" s="4"/>
      <c r="N23" s="4"/>
      <c r="O23" s="98"/>
      <c r="P23" s="1"/>
      <c r="Q23" s="30">
        <f t="shared" si="5"/>
        <v>0</v>
      </c>
      <c r="R23" s="1"/>
      <c r="S23" s="30">
        <f t="shared" si="0"/>
        <v>0</v>
      </c>
      <c r="T23" s="1"/>
      <c r="U23" s="30">
        <f t="shared" si="1"/>
        <v>0</v>
      </c>
      <c r="V23" s="1"/>
      <c r="W23" s="30">
        <f t="shared" si="2"/>
        <v>0</v>
      </c>
      <c r="X23" s="1"/>
      <c r="Y23" s="31">
        <f t="shared" si="3"/>
        <v>0</v>
      </c>
      <c r="Z23" s="32">
        <f t="shared" si="6"/>
        <v>0</v>
      </c>
      <c r="AA23" s="32">
        <f t="shared" si="7"/>
        <v>0</v>
      </c>
      <c r="CW23" s="33"/>
    </row>
    <row r="24" spans="1:101" x14ac:dyDescent="0.25">
      <c r="A24" s="24">
        <v>23</v>
      </c>
      <c r="B24" s="25" t="s">
        <v>7</v>
      </c>
      <c r="C24" s="26" t="s">
        <v>67</v>
      </c>
      <c r="D24" s="27" t="s">
        <v>68</v>
      </c>
      <c r="E24" s="26" t="s">
        <v>69</v>
      </c>
      <c r="F24" s="26" t="s">
        <v>70</v>
      </c>
      <c r="G24" s="28" t="s">
        <v>31</v>
      </c>
      <c r="H24" s="28">
        <v>540</v>
      </c>
      <c r="I24" s="28">
        <f t="shared" si="4"/>
        <v>2700</v>
      </c>
      <c r="J24" s="28">
        <v>540</v>
      </c>
      <c r="K24" s="4"/>
      <c r="L24" s="4"/>
      <c r="M24" s="4"/>
      <c r="N24" s="4"/>
      <c r="O24" s="98"/>
      <c r="P24" s="1"/>
      <c r="Q24" s="30">
        <f t="shared" si="5"/>
        <v>0</v>
      </c>
      <c r="R24" s="1"/>
      <c r="S24" s="30">
        <f t="shared" si="0"/>
        <v>0</v>
      </c>
      <c r="T24" s="1"/>
      <c r="U24" s="30">
        <f t="shared" si="1"/>
        <v>0</v>
      </c>
      <c r="V24" s="1"/>
      <c r="W24" s="30">
        <f t="shared" si="2"/>
        <v>0</v>
      </c>
      <c r="X24" s="1"/>
      <c r="Y24" s="31">
        <f t="shared" si="3"/>
        <v>0</v>
      </c>
      <c r="Z24" s="32">
        <f t="shared" si="6"/>
        <v>0</v>
      </c>
      <c r="AA24" s="32">
        <f t="shared" si="7"/>
        <v>0</v>
      </c>
      <c r="CW24" s="33"/>
    </row>
    <row r="25" spans="1:101" x14ac:dyDescent="0.25">
      <c r="A25" s="24">
        <v>24</v>
      </c>
      <c r="B25" s="25" t="s">
        <v>7</v>
      </c>
      <c r="C25" s="26" t="s">
        <v>71</v>
      </c>
      <c r="D25" s="27" t="s">
        <v>72</v>
      </c>
      <c r="E25" s="36">
        <v>10037000330322</v>
      </c>
      <c r="F25" s="26" t="s">
        <v>73</v>
      </c>
      <c r="G25" s="28" t="s">
        <v>12</v>
      </c>
      <c r="H25" s="28">
        <v>15</v>
      </c>
      <c r="I25" s="28">
        <f t="shared" si="4"/>
        <v>75</v>
      </c>
      <c r="J25" s="28">
        <v>15</v>
      </c>
      <c r="K25" s="4"/>
      <c r="L25" s="4"/>
      <c r="M25" s="4"/>
      <c r="N25" s="4"/>
      <c r="O25" s="98"/>
      <c r="P25" s="1"/>
      <c r="Q25" s="30">
        <f t="shared" si="5"/>
        <v>0</v>
      </c>
      <c r="R25" s="1"/>
      <c r="S25" s="30">
        <f t="shared" si="0"/>
        <v>0</v>
      </c>
      <c r="T25" s="1"/>
      <c r="U25" s="30">
        <f t="shared" si="1"/>
        <v>0</v>
      </c>
      <c r="V25" s="1"/>
      <c r="W25" s="30">
        <f t="shared" si="2"/>
        <v>0</v>
      </c>
      <c r="X25" s="1"/>
      <c r="Y25" s="31">
        <f t="shared" si="3"/>
        <v>0</v>
      </c>
      <c r="Z25" s="32">
        <f t="shared" si="6"/>
        <v>0</v>
      </c>
      <c r="AA25" s="32">
        <f t="shared" si="7"/>
        <v>0</v>
      </c>
      <c r="CW25" s="33"/>
    </row>
    <row r="26" spans="1:101" x14ac:dyDescent="0.25">
      <c r="A26" s="24">
        <v>25</v>
      </c>
      <c r="B26" s="25" t="s">
        <v>7</v>
      </c>
      <c r="C26" s="26" t="s">
        <v>74</v>
      </c>
      <c r="D26" s="27" t="s">
        <v>75</v>
      </c>
      <c r="E26" s="26" t="s">
        <v>76</v>
      </c>
      <c r="F26" s="26" t="s">
        <v>77</v>
      </c>
      <c r="G26" s="28" t="s">
        <v>31</v>
      </c>
      <c r="H26" s="28">
        <v>10</v>
      </c>
      <c r="I26" s="28">
        <f t="shared" si="4"/>
        <v>50</v>
      </c>
      <c r="J26" s="28">
        <v>10</v>
      </c>
      <c r="K26" s="4"/>
      <c r="L26" s="4"/>
      <c r="M26" s="4"/>
      <c r="N26" s="4"/>
      <c r="O26" s="98"/>
      <c r="P26" s="1"/>
      <c r="Q26" s="30">
        <f t="shared" si="5"/>
        <v>0</v>
      </c>
      <c r="R26" s="1"/>
      <c r="S26" s="30">
        <f t="shared" si="0"/>
        <v>0</v>
      </c>
      <c r="T26" s="1"/>
      <c r="U26" s="30">
        <f t="shared" si="1"/>
        <v>0</v>
      </c>
      <c r="V26" s="1"/>
      <c r="W26" s="30">
        <f t="shared" si="2"/>
        <v>0</v>
      </c>
      <c r="X26" s="1"/>
      <c r="Y26" s="31">
        <f t="shared" si="3"/>
        <v>0</v>
      </c>
      <c r="Z26" s="32">
        <f t="shared" si="6"/>
        <v>0</v>
      </c>
      <c r="AA26" s="32">
        <f t="shared" si="7"/>
        <v>0</v>
      </c>
      <c r="CW26" s="33"/>
    </row>
    <row r="27" spans="1:101" x14ac:dyDescent="0.25">
      <c r="A27" s="24">
        <v>26</v>
      </c>
      <c r="B27" s="25" t="s">
        <v>7</v>
      </c>
      <c r="C27" s="26" t="s">
        <v>74</v>
      </c>
      <c r="D27" s="27" t="s">
        <v>78</v>
      </c>
      <c r="E27" s="26">
        <v>31351</v>
      </c>
      <c r="F27" s="26" t="s">
        <v>343</v>
      </c>
      <c r="G27" s="28" t="s">
        <v>12</v>
      </c>
      <c r="H27" s="28">
        <v>10</v>
      </c>
      <c r="I27" s="28">
        <f t="shared" si="4"/>
        <v>50</v>
      </c>
      <c r="J27" s="28">
        <v>10</v>
      </c>
      <c r="K27" s="4"/>
      <c r="L27" s="4"/>
      <c r="M27" s="4"/>
      <c r="N27" s="4"/>
      <c r="O27" s="98"/>
      <c r="P27" s="1"/>
      <c r="Q27" s="30">
        <f t="shared" si="5"/>
        <v>0</v>
      </c>
      <c r="R27" s="1"/>
      <c r="S27" s="30">
        <f t="shared" si="0"/>
        <v>0</v>
      </c>
      <c r="T27" s="1"/>
      <c r="U27" s="30">
        <f t="shared" si="1"/>
        <v>0</v>
      </c>
      <c r="V27" s="1"/>
      <c r="W27" s="30">
        <f t="shared" si="2"/>
        <v>0</v>
      </c>
      <c r="X27" s="1"/>
      <c r="Y27" s="31">
        <f t="shared" si="3"/>
        <v>0</v>
      </c>
      <c r="Z27" s="32">
        <f t="shared" si="6"/>
        <v>0</v>
      </c>
      <c r="AA27" s="32">
        <f t="shared" si="7"/>
        <v>0</v>
      </c>
      <c r="CW27" s="33"/>
    </row>
    <row r="28" spans="1:101" x14ac:dyDescent="0.25">
      <c r="A28" s="24">
        <v>27</v>
      </c>
      <c r="B28" s="25" t="s">
        <v>7</v>
      </c>
      <c r="C28" s="26" t="s">
        <v>74</v>
      </c>
      <c r="D28" s="27" t="s">
        <v>78</v>
      </c>
      <c r="E28" s="26">
        <v>31036</v>
      </c>
      <c r="F28" s="26" t="s">
        <v>344</v>
      </c>
      <c r="G28" s="28" t="s">
        <v>12</v>
      </c>
      <c r="H28" s="28">
        <v>10</v>
      </c>
      <c r="I28" s="28">
        <f t="shared" si="4"/>
        <v>50</v>
      </c>
      <c r="J28" s="28">
        <v>10</v>
      </c>
      <c r="K28" s="4"/>
      <c r="L28" s="4"/>
      <c r="M28" s="4"/>
      <c r="N28" s="4"/>
      <c r="O28" s="98"/>
      <c r="P28" s="1"/>
      <c r="Q28" s="30">
        <f t="shared" si="5"/>
        <v>0</v>
      </c>
      <c r="R28" s="1"/>
      <c r="S28" s="30">
        <f t="shared" si="0"/>
        <v>0</v>
      </c>
      <c r="T28" s="1"/>
      <c r="U28" s="30">
        <f t="shared" si="1"/>
        <v>0</v>
      </c>
      <c r="V28" s="1"/>
      <c r="W28" s="30">
        <f t="shared" si="2"/>
        <v>0</v>
      </c>
      <c r="X28" s="1"/>
      <c r="Y28" s="31">
        <f t="shared" si="3"/>
        <v>0</v>
      </c>
      <c r="Z28" s="32">
        <f t="shared" si="6"/>
        <v>0</v>
      </c>
      <c r="AA28" s="32">
        <f>SUM(Q28,S28,U28,W28,Y28)</f>
        <v>0</v>
      </c>
      <c r="CW28" s="33"/>
    </row>
    <row r="29" spans="1:101" x14ac:dyDescent="0.25">
      <c r="A29" s="24">
        <v>28</v>
      </c>
      <c r="B29" s="25" t="s">
        <v>7</v>
      </c>
      <c r="C29" s="26" t="s">
        <v>79</v>
      </c>
      <c r="D29" s="27" t="s">
        <v>80</v>
      </c>
      <c r="E29" s="37">
        <v>401244</v>
      </c>
      <c r="F29" s="26" t="s">
        <v>81</v>
      </c>
      <c r="G29" s="28" t="s">
        <v>12</v>
      </c>
      <c r="H29" s="28">
        <v>10</v>
      </c>
      <c r="I29" s="28">
        <f t="shared" si="4"/>
        <v>50</v>
      </c>
      <c r="J29" s="28">
        <v>10</v>
      </c>
      <c r="K29" s="4"/>
      <c r="L29" s="4"/>
      <c r="M29" s="4"/>
      <c r="N29" s="4"/>
      <c r="O29" s="98"/>
      <c r="P29" s="1"/>
      <c r="Q29" s="30">
        <f t="shared" si="5"/>
        <v>0</v>
      </c>
      <c r="R29" s="1"/>
      <c r="S29" s="30">
        <f t="shared" si="0"/>
        <v>0</v>
      </c>
      <c r="T29" s="1"/>
      <c r="U29" s="30">
        <f t="shared" si="1"/>
        <v>0</v>
      </c>
      <c r="V29" s="1"/>
      <c r="W29" s="30">
        <f t="shared" si="2"/>
        <v>0</v>
      </c>
      <c r="X29" s="1"/>
      <c r="Y29" s="31">
        <f t="shared" si="3"/>
        <v>0</v>
      </c>
      <c r="Z29" s="32">
        <f t="shared" si="6"/>
        <v>0</v>
      </c>
      <c r="AA29" s="32">
        <f t="shared" si="7"/>
        <v>0</v>
      </c>
      <c r="CW29" s="33"/>
    </row>
    <row r="30" spans="1:101" x14ac:dyDescent="0.25">
      <c r="A30" s="24">
        <v>29</v>
      </c>
      <c r="B30" s="25" t="s">
        <v>7</v>
      </c>
      <c r="C30" s="26" t="s">
        <v>79</v>
      </c>
      <c r="D30" s="27" t="s">
        <v>80</v>
      </c>
      <c r="E30" s="37">
        <v>802358</v>
      </c>
      <c r="F30" s="26" t="s">
        <v>82</v>
      </c>
      <c r="G30" s="28" t="s">
        <v>12</v>
      </c>
      <c r="H30" s="28">
        <v>10</v>
      </c>
      <c r="I30" s="28">
        <f t="shared" si="4"/>
        <v>50</v>
      </c>
      <c r="J30" s="28">
        <v>10</v>
      </c>
      <c r="K30" s="4"/>
      <c r="L30" s="4"/>
      <c r="M30" s="4"/>
      <c r="N30" s="4"/>
      <c r="O30" s="98"/>
      <c r="P30" s="1"/>
      <c r="Q30" s="30">
        <f t="shared" si="5"/>
        <v>0</v>
      </c>
      <c r="R30" s="1"/>
      <c r="S30" s="30">
        <f t="shared" si="0"/>
        <v>0</v>
      </c>
      <c r="T30" s="1"/>
      <c r="U30" s="30">
        <f t="shared" si="1"/>
        <v>0</v>
      </c>
      <c r="V30" s="1"/>
      <c r="W30" s="30">
        <f t="shared" si="2"/>
        <v>0</v>
      </c>
      <c r="X30" s="1"/>
      <c r="Y30" s="31">
        <f t="shared" si="3"/>
        <v>0</v>
      </c>
      <c r="Z30" s="32">
        <f t="shared" si="6"/>
        <v>0</v>
      </c>
      <c r="AA30" s="32">
        <f t="shared" si="7"/>
        <v>0</v>
      </c>
      <c r="CW30" s="33"/>
    </row>
    <row r="31" spans="1:101" x14ac:dyDescent="0.25">
      <c r="A31" s="24">
        <v>30</v>
      </c>
      <c r="B31" s="25" t="s">
        <v>7</v>
      </c>
      <c r="C31" s="26" t="s">
        <v>79</v>
      </c>
      <c r="D31" s="27" t="s">
        <v>80</v>
      </c>
      <c r="E31" s="37">
        <v>802357</v>
      </c>
      <c r="F31" s="26" t="s">
        <v>83</v>
      </c>
      <c r="G31" s="28" t="s">
        <v>12</v>
      </c>
      <c r="H31" s="28">
        <v>10</v>
      </c>
      <c r="I31" s="28">
        <f t="shared" si="4"/>
        <v>50</v>
      </c>
      <c r="J31" s="28">
        <v>10</v>
      </c>
      <c r="K31" s="4"/>
      <c r="L31" s="4"/>
      <c r="M31" s="4"/>
      <c r="N31" s="4"/>
      <c r="O31" s="98"/>
      <c r="P31" s="1"/>
      <c r="Q31" s="30">
        <f t="shared" si="5"/>
        <v>0</v>
      </c>
      <c r="R31" s="1"/>
      <c r="S31" s="30">
        <f t="shared" si="0"/>
        <v>0</v>
      </c>
      <c r="T31" s="1"/>
      <c r="U31" s="30">
        <f t="shared" si="1"/>
        <v>0</v>
      </c>
      <c r="V31" s="1"/>
      <c r="W31" s="30">
        <f t="shared" si="2"/>
        <v>0</v>
      </c>
      <c r="X31" s="1"/>
      <c r="Y31" s="31">
        <f t="shared" si="3"/>
        <v>0</v>
      </c>
      <c r="Z31" s="32">
        <f t="shared" si="6"/>
        <v>0</v>
      </c>
      <c r="AA31" s="32">
        <f t="shared" si="7"/>
        <v>0</v>
      </c>
      <c r="CW31" s="33"/>
    </row>
    <row r="32" spans="1:101" x14ac:dyDescent="0.25">
      <c r="A32" s="24">
        <v>31</v>
      </c>
      <c r="B32" s="25" t="s">
        <v>84</v>
      </c>
      <c r="C32" s="26" t="s">
        <v>85</v>
      </c>
      <c r="D32" s="27" t="s">
        <v>86</v>
      </c>
      <c r="E32" s="26" t="s">
        <v>87</v>
      </c>
      <c r="F32" s="26" t="s">
        <v>88</v>
      </c>
      <c r="G32" s="28" t="s">
        <v>31</v>
      </c>
      <c r="H32" s="28">
        <v>5</v>
      </c>
      <c r="I32" s="28">
        <f t="shared" si="4"/>
        <v>25</v>
      </c>
      <c r="J32" s="28">
        <v>5</v>
      </c>
      <c r="K32" s="4"/>
      <c r="L32" s="4"/>
      <c r="M32" s="4"/>
      <c r="N32" s="4"/>
      <c r="O32" s="98"/>
      <c r="P32" s="1"/>
      <c r="Q32" s="30">
        <f t="shared" si="5"/>
        <v>0</v>
      </c>
      <c r="R32" s="1"/>
      <c r="S32" s="30">
        <f t="shared" si="0"/>
        <v>0</v>
      </c>
      <c r="T32" s="1"/>
      <c r="U32" s="30">
        <f t="shared" si="1"/>
        <v>0</v>
      </c>
      <c r="V32" s="1"/>
      <c r="W32" s="30">
        <f t="shared" si="2"/>
        <v>0</v>
      </c>
      <c r="X32" s="1"/>
      <c r="Y32" s="31">
        <f t="shared" si="3"/>
        <v>0</v>
      </c>
      <c r="Z32" s="32">
        <f t="shared" si="6"/>
        <v>0</v>
      </c>
      <c r="AA32" s="32">
        <f t="shared" si="7"/>
        <v>0</v>
      </c>
      <c r="CF32" s="33"/>
    </row>
    <row r="33" spans="1:93" x14ac:dyDescent="0.25">
      <c r="A33" s="24">
        <v>33</v>
      </c>
      <c r="B33" s="25" t="s">
        <v>84</v>
      </c>
      <c r="C33" s="26" t="s">
        <v>89</v>
      </c>
      <c r="D33" s="27" t="s">
        <v>90</v>
      </c>
      <c r="E33" s="26" t="s">
        <v>91</v>
      </c>
      <c r="F33" s="26" t="s">
        <v>92</v>
      </c>
      <c r="G33" s="28" t="s">
        <v>31</v>
      </c>
      <c r="H33" s="28">
        <v>175</v>
      </c>
      <c r="I33" s="28">
        <f t="shared" si="4"/>
        <v>875</v>
      </c>
      <c r="J33" s="28">
        <v>175</v>
      </c>
      <c r="K33" s="4"/>
      <c r="L33" s="4"/>
      <c r="M33" s="4"/>
      <c r="N33" s="4"/>
      <c r="O33" s="98"/>
      <c r="P33" s="1"/>
      <c r="Q33" s="30">
        <f t="shared" si="5"/>
        <v>0</v>
      </c>
      <c r="R33" s="1"/>
      <c r="S33" s="30">
        <f t="shared" si="0"/>
        <v>0</v>
      </c>
      <c r="T33" s="1"/>
      <c r="U33" s="30">
        <f t="shared" si="1"/>
        <v>0</v>
      </c>
      <c r="V33" s="1"/>
      <c r="W33" s="30">
        <f t="shared" si="2"/>
        <v>0</v>
      </c>
      <c r="X33" s="1"/>
      <c r="Y33" s="31">
        <f t="shared" si="3"/>
        <v>0</v>
      </c>
      <c r="Z33" s="32">
        <f t="shared" si="6"/>
        <v>0</v>
      </c>
      <c r="AA33" s="32">
        <f t="shared" si="7"/>
        <v>0</v>
      </c>
      <c r="CI33" s="33"/>
    </row>
    <row r="34" spans="1:93" x14ac:dyDescent="0.25">
      <c r="A34" s="24">
        <v>34</v>
      </c>
      <c r="B34" s="25" t="s">
        <v>84</v>
      </c>
      <c r="C34" s="26" t="s">
        <v>85</v>
      </c>
      <c r="D34" s="27" t="s">
        <v>90</v>
      </c>
      <c r="E34" s="26" t="s">
        <v>93</v>
      </c>
      <c r="F34" s="26" t="s">
        <v>94</v>
      </c>
      <c r="G34" s="28" t="s">
        <v>12</v>
      </c>
      <c r="H34" s="28">
        <v>75</v>
      </c>
      <c r="I34" s="28">
        <f t="shared" si="4"/>
        <v>375</v>
      </c>
      <c r="J34" s="28">
        <v>75</v>
      </c>
      <c r="K34" s="4"/>
      <c r="L34" s="4"/>
      <c r="M34" s="4"/>
      <c r="N34" s="4"/>
      <c r="O34" s="98"/>
      <c r="P34" s="1"/>
      <c r="Q34" s="30">
        <f t="shared" si="5"/>
        <v>0</v>
      </c>
      <c r="R34" s="1"/>
      <c r="S34" s="30">
        <f t="shared" si="0"/>
        <v>0</v>
      </c>
      <c r="T34" s="1"/>
      <c r="U34" s="30">
        <f t="shared" si="1"/>
        <v>0</v>
      </c>
      <c r="V34" s="1"/>
      <c r="W34" s="30">
        <f t="shared" si="2"/>
        <v>0</v>
      </c>
      <c r="X34" s="1"/>
      <c r="Y34" s="31">
        <f t="shared" si="3"/>
        <v>0</v>
      </c>
      <c r="Z34" s="32">
        <f t="shared" si="6"/>
        <v>0</v>
      </c>
      <c r="AA34" s="32">
        <f t="shared" si="7"/>
        <v>0</v>
      </c>
      <c r="BY34" s="33"/>
    </row>
    <row r="35" spans="1:93" x14ac:dyDescent="0.25">
      <c r="A35" s="24">
        <v>35</v>
      </c>
      <c r="B35" s="25" t="s">
        <v>84</v>
      </c>
      <c r="C35" s="26" t="s">
        <v>95</v>
      </c>
      <c r="D35" s="27" t="s">
        <v>36</v>
      </c>
      <c r="E35" s="26" t="s">
        <v>96</v>
      </c>
      <c r="F35" s="26" t="s">
        <v>97</v>
      </c>
      <c r="G35" s="28" t="s">
        <v>12</v>
      </c>
      <c r="H35" s="28">
        <v>30</v>
      </c>
      <c r="I35" s="28">
        <f t="shared" si="4"/>
        <v>150</v>
      </c>
      <c r="J35" s="28">
        <v>30</v>
      </c>
      <c r="K35" s="4"/>
      <c r="L35" s="4"/>
      <c r="M35" s="4"/>
      <c r="N35" s="4"/>
      <c r="O35" s="98"/>
      <c r="P35" s="1"/>
      <c r="Q35" s="30">
        <f t="shared" si="5"/>
        <v>0</v>
      </c>
      <c r="R35" s="1"/>
      <c r="S35" s="30">
        <f t="shared" si="0"/>
        <v>0</v>
      </c>
      <c r="T35" s="1"/>
      <c r="U35" s="30">
        <f t="shared" si="1"/>
        <v>0</v>
      </c>
      <c r="V35" s="1"/>
      <c r="W35" s="30">
        <f t="shared" si="2"/>
        <v>0</v>
      </c>
      <c r="X35" s="1"/>
      <c r="Y35" s="31">
        <f t="shared" si="3"/>
        <v>0</v>
      </c>
      <c r="Z35" s="32">
        <f t="shared" si="6"/>
        <v>0</v>
      </c>
      <c r="AA35" s="32">
        <f t="shared" si="7"/>
        <v>0</v>
      </c>
      <c r="BC35" s="33"/>
    </row>
    <row r="36" spans="1:93" x14ac:dyDescent="0.25">
      <c r="A36" s="24">
        <v>36</v>
      </c>
      <c r="B36" s="25" t="s">
        <v>84</v>
      </c>
      <c r="C36" s="26" t="s">
        <v>85</v>
      </c>
      <c r="D36" s="27" t="s">
        <v>36</v>
      </c>
      <c r="E36" s="26" t="s">
        <v>98</v>
      </c>
      <c r="F36" s="26" t="s">
        <v>99</v>
      </c>
      <c r="G36" s="28" t="s">
        <v>12</v>
      </c>
      <c r="H36" s="28">
        <v>45</v>
      </c>
      <c r="I36" s="28">
        <f t="shared" si="4"/>
        <v>225</v>
      </c>
      <c r="J36" s="28">
        <v>45</v>
      </c>
      <c r="K36" s="4"/>
      <c r="L36" s="4"/>
      <c r="M36" s="4"/>
      <c r="N36" s="4"/>
      <c r="O36" s="98"/>
      <c r="P36" s="1"/>
      <c r="Q36" s="30">
        <f t="shared" si="5"/>
        <v>0</v>
      </c>
      <c r="R36" s="1"/>
      <c r="S36" s="30">
        <f t="shared" si="0"/>
        <v>0</v>
      </c>
      <c r="T36" s="1"/>
      <c r="U36" s="30">
        <f t="shared" si="1"/>
        <v>0</v>
      </c>
      <c r="V36" s="1"/>
      <c r="W36" s="30">
        <f t="shared" si="2"/>
        <v>0</v>
      </c>
      <c r="X36" s="1"/>
      <c r="Y36" s="31">
        <f t="shared" si="3"/>
        <v>0</v>
      </c>
      <c r="Z36" s="32">
        <f t="shared" si="6"/>
        <v>0</v>
      </c>
      <c r="AA36" s="32">
        <f t="shared" si="7"/>
        <v>0</v>
      </c>
      <c r="AP36" s="33"/>
    </row>
    <row r="37" spans="1:93" x14ac:dyDescent="0.25">
      <c r="A37" s="24">
        <v>37</v>
      </c>
      <c r="B37" s="25" t="s">
        <v>84</v>
      </c>
      <c r="C37" s="26" t="s">
        <v>89</v>
      </c>
      <c r="D37" s="27" t="s">
        <v>100</v>
      </c>
      <c r="E37" s="26" t="s">
        <v>101</v>
      </c>
      <c r="F37" s="26" t="s">
        <v>102</v>
      </c>
      <c r="G37" s="28" t="s">
        <v>12</v>
      </c>
      <c r="H37" s="28">
        <v>70</v>
      </c>
      <c r="I37" s="28">
        <f t="shared" si="4"/>
        <v>350</v>
      </c>
      <c r="J37" s="28">
        <v>70</v>
      </c>
      <c r="K37" s="4"/>
      <c r="L37" s="4"/>
      <c r="M37" s="4"/>
      <c r="N37" s="4"/>
      <c r="O37" s="98"/>
      <c r="P37" s="1"/>
      <c r="Q37" s="30">
        <f t="shared" si="5"/>
        <v>0</v>
      </c>
      <c r="R37" s="1"/>
      <c r="S37" s="30">
        <f t="shared" si="0"/>
        <v>0</v>
      </c>
      <c r="T37" s="1"/>
      <c r="U37" s="30">
        <f t="shared" si="1"/>
        <v>0</v>
      </c>
      <c r="V37" s="1"/>
      <c r="W37" s="30">
        <f t="shared" si="2"/>
        <v>0</v>
      </c>
      <c r="X37" s="1"/>
      <c r="Y37" s="31">
        <f t="shared" si="3"/>
        <v>0</v>
      </c>
      <c r="Z37" s="32">
        <f t="shared" si="6"/>
        <v>0</v>
      </c>
      <c r="AA37" s="32">
        <f t="shared" si="7"/>
        <v>0</v>
      </c>
      <c r="CJ37" s="33"/>
    </row>
    <row r="38" spans="1:93" x14ac:dyDescent="0.25">
      <c r="A38" s="24">
        <v>38</v>
      </c>
      <c r="B38" s="25" t="s">
        <v>84</v>
      </c>
      <c r="C38" s="26" t="s">
        <v>95</v>
      </c>
      <c r="D38" s="27" t="s">
        <v>100</v>
      </c>
      <c r="E38" s="26" t="s">
        <v>103</v>
      </c>
      <c r="F38" s="26" t="s">
        <v>104</v>
      </c>
      <c r="G38" s="28" t="s">
        <v>12</v>
      </c>
      <c r="H38" s="28">
        <v>50</v>
      </c>
      <c r="I38" s="28">
        <f t="shared" si="4"/>
        <v>250</v>
      </c>
      <c r="J38" s="28">
        <v>50</v>
      </c>
      <c r="K38" s="4"/>
      <c r="L38" s="4"/>
      <c r="M38" s="4"/>
      <c r="N38" s="4"/>
      <c r="O38" s="98"/>
      <c r="P38" s="1"/>
      <c r="Q38" s="30">
        <f t="shared" si="5"/>
        <v>0</v>
      </c>
      <c r="R38" s="1"/>
      <c r="S38" s="30">
        <f t="shared" si="0"/>
        <v>0</v>
      </c>
      <c r="T38" s="1"/>
      <c r="U38" s="30">
        <f t="shared" si="1"/>
        <v>0</v>
      </c>
      <c r="V38" s="1"/>
      <c r="W38" s="30">
        <f t="shared" si="2"/>
        <v>0</v>
      </c>
      <c r="X38" s="1"/>
      <c r="Y38" s="31">
        <f t="shared" si="3"/>
        <v>0</v>
      </c>
      <c r="Z38" s="32">
        <f t="shared" si="6"/>
        <v>0</v>
      </c>
      <c r="AA38" s="32">
        <f t="shared" si="7"/>
        <v>0</v>
      </c>
      <c r="CH38" s="33"/>
    </row>
    <row r="39" spans="1:93" x14ac:dyDescent="0.25">
      <c r="A39" s="24">
        <v>39</v>
      </c>
      <c r="B39" s="25" t="s">
        <v>84</v>
      </c>
      <c r="C39" s="26" t="s">
        <v>105</v>
      </c>
      <c r="D39" s="27" t="s">
        <v>106</v>
      </c>
      <c r="E39" s="26" t="s">
        <v>107</v>
      </c>
      <c r="F39" s="26" t="s">
        <v>108</v>
      </c>
      <c r="G39" s="28" t="s">
        <v>12</v>
      </c>
      <c r="H39" s="28">
        <v>40</v>
      </c>
      <c r="I39" s="28">
        <f t="shared" si="4"/>
        <v>200</v>
      </c>
      <c r="J39" s="28">
        <v>40</v>
      </c>
      <c r="K39" s="4"/>
      <c r="L39" s="4"/>
      <c r="M39" s="4"/>
      <c r="N39" s="4"/>
      <c r="O39" s="98"/>
      <c r="P39" s="1"/>
      <c r="Q39" s="30">
        <f t="shared" si="5"/>
        <v>0</v>
      </c>
      <c r="R39" s="1"/>
      <c r="S39" s="30">
        <f t="shared" si="0"/>
        <v>0</v>
      </c>
      <c r="T39" s="1"/>
      <c r="U39" s="30">
        <f t="shared" si="1"/>
        <v>0</v>
      </c>
      <c r="V39" s="1"/>
      <c r="W39" s="30">
        <f t="shared" si="2"/>
        <v>0</v>
      </c>
      <c r="X39" s="1"/>
      <c r="Y39" s="31">
        <f t="shared" si="3"/>
        <v>0</v>
      </c>
      <c r="Z39" s="32">
        <f t="shared" si="6"/>
        <v>0</v>
      </c>
      <c r="AA39" s="32">
        <f t="shared" si="7"/>
        <v>0</v>
      </c>
      <c r="CO39" s="33"/>
    </row>
    <row r="40" spans="1:93" x14ac:dyDescent="0.25">
      <c r="A40" s="24">
        <v>40</v>
      </c>
      <c r="B40" s="25" t="s">
        <v>84</v>
      </c>
      <c r="C40" s="26" t="s">
        <v>85</v>
      </c>
      <c r="D40" s="27" t="s">
        <v>109</v>
      </c>
      <c r="E40" s="26">
        <v>281004</v>
      </c>
      <c r="F40" s="26" t="s">
        <v>110</v>
      </c>
      <c r="G40" s="28" t="s">
        <v>12</v>
      </c>
      <c r="H40" s="28">
        <v>20</v>
      </c>
      <c r="I40" s="28">
        <f t="shared" si="4"/>
        <v>100</v>
      </c>
      <c r="J40" s="28">
        <v>20</v>
      </c>
      <c r="K40" s="4"/>
      <c r="L40" s="4"/>
      <c r="M40" s="4"/>
      <c r="N40" s="4"/>
      <c r="O40" s="98"/>
      <c r="P40" s="1"/>
      <c r="Q40" s="30">
        <f t="shared" si="5"/>
        <v>0</v>
      </c>
      <c r="R40" s="1"/>
      <c r="S40" s="30">
        <f t="shared" si="0"/>
        <v>0</v>
      </c>
      <c r="T40" s="1"/>
      <c r="U40" s="30">
        <f t="shared" si="1"/>
        <v>0</v>
      </c>
      <c r="V40" s="1"/>
      <c r="W40" s="30">
        <f t="shared" si="2"/>
        <v>0</v>
      </c>
      <c r="X40" s="1"/>
      <c r="Y40" s="31">
        <f t="shared" si="3"/>
        <v>0</v>
      </c>
      <c r="Z40" s="32">
        <f t="shared" si="6"/>
        <v>0</v>
      </c>
      <c r="AA40" s="32">
        <f t="shared" si="7"/>
        <v>0</v>
      </c>
      <c r="CO40" s="33"/>
    </row>
    <row r="41" spans="1:93" ht="15.75" x14ac:dyDescent="0.25">
      <c r="A41" s="124" t="s">
        <v>111</v>
      </c>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6"/>
      <c r="CO41" s="33"/>
    </row>
    <row r="42" spans="1:93" x14ac:dyDescent="0.25">
      <c r="A42" s="24">
        <v>41</v>
      </c>
      <c r="B42" s="25" t="s">
        <v>112</v>
      </c>
      <c r="C42" s="26" t="s">
        <v>113</v>
      </c>
      <c r="D42" s="27" t="s">
        <v>114</v>
      </c>
      <c r="E42" s="26" t="s">
        <v>115</v>
      </c>
      <c r="F42" s="26" t="s">
        <v>116</v>
      </c>
      <c r="G42" s="28" t="s">
        <v>12</v>
      </c>
      <c r="H42" s="28">
        <v>30</v>
      </c>
      <c r="I42" s="28">
        <f t="shared" si="4"/>
        <v>150</v>
      </c>
      <c r="J42" s="28">
        <v>30</v>
      </c>
      <c r="K42" s="4"/>
      <c r="L42" s="4"/>
      <c r="M42" s="4"/>
      <c r="N42" s="4"/>
      <c r="O42" s="98"/>
      <c r="P42" s="1"/>
      <c r="Q42" s="30">
        <f t="shared" si="5"/>
        <v>0</v>
      </c>
      <c r="R42" s="1"/>
      <c r="S42" s="30">
        <f t="shared" ref="S42:S73" si="8">J42*R42</f>
        <v>0</v>
      </c>
      <c r="T42" s="1"/>
      <c r="U42" s="30">
        <f t="shared" ref="U42:U73" si="9">J42*T42</f>
        <v>0</v>
      </c>
      <c r="V42" s="1"/>
      <c r="W42" s="30">
        <f t="shared" ref="W42:W73" si="10">J42*V42</f>
        <v>0</v>
      </c>
      <c r="X42" s="1"/>
      <c r="Y42" s="31">
        <f t="shared" ref="Y42:Y73" si="11">J42*X42</f>
        <v>0</v>
      </c>
      <c r="Z42" s="32">
        <f t="shared" si="6"/>
        <v>0</v>
      </c>
      <c r="AA42" s="32">
        <f t="shared" si="7"/>
        <v>0</v>
      </c>
      <c r="CO42" s="33"/>
    </row>
    <row r="43" spans="1:93" x14ac:dyDescent="0.25">
      <c r="A43" s="24">
        <v>42</v>
      </c>
      <c r="B43" s="25" t="s">
        <v>112</v>
      </c>
      <c r="C43" s="26" t="s">
        <v>113</v>
      </c>
      <c r="D43" s="27" t="s">
        <v>117</v>
      </c>
      <c r="E43" s="26" t="s">
        <v>118</v>
      </c>
      <c r="F43" s="26" t="s">
        <v>119</v>
      </c>
      <c r="G43" s="28" t="s">
        <v>12</v>
      </c>
      <c r="H43" s="28">
        <v>450</v>
      </c>
      <c r="I43" s="28">
        <f t="shared" si="4"/>
        <v>2250</v>
      </c>
      <c r="J43" s="28">
        <v>450</v>
      </c>
      <c r="K43" s="4"/>
      <c r="L43" s="4"/>
      <c r="M43" s="4"/>
      <c r="N43" s="4"/>
      <c r="O43" s="98"/>
      <c r="P43" s="1"/>
      <c r="Q43" s="30">
        <f t="shared" si="5"/>
        <v>0</v>
      </c>
      <c r="R43" s="1"/>
      <c r="S43" s="30">
        <f t="shared" si="8"/>
        <v>0</v>
      </c>
      <c r="T43" s="1"/>
      <c r="U43" s="30">
        <f t="shared" si="9"/>
        <v>0</v>
      </c>
      <c r="V43" s="1"/>
      <c r="W43" s="30">
        <f t="shared" si="10"/>
        <v>0</v>
      </c>
      <c r="X43" s="1"/>
      <c r="Y43" s="31">
        <f t="shared" si="11"/>
        <v>0</v>
      </c>
      <c r="Z43" s="32">
        <f t="shared" si="6"/>
        <v>0</v>
      </c>
      <c r="AA43" s="32">
        <f t="shared" si="7"/>
        <v>0</v>
      </c>
      <c r="CO43" s="33"/>
    </row>
    <row r="44" spans="1:93" x14ac:dyDescent="0.25">
      <c r="A44" s="24">
        <v>43</v>
      </c>
      <c r="B44" s="25" t="s">
        <v>120</v>
      </c>
      <c r="C44" s="26" t="s">
        <v>121</v>
      </c>
      <c r="D44" s="27" t="s">
        <v>122</v>
      </c>
      <c r="E44" s="26" t="s">
        <v>123</v>
      </c>
      <c r="F44" s="26" t="s">
        <v>124</v>
      </c>
      <c r="G44" s="28" t="s">
        <v>12</v>
      </c>
      <c r="H44" s="28">
        <v>650</v>
      </c>
      <c r="I44" s="28">
        <f t="shared" si="4"/>
        <v>3250</v>
      </c>
      <c r="J44" s="28">
        <v>650</v>
      </c>
      <c r="K44" s="4"/>
      <c r="L44" s="4"/>
      <c r="M44" s="4"/>
      <c r="N44" s="4"/>
      <c r="O44" s="98"/>
      <c r="P44" s="1"/>
      <c r="Q44" s="30">
        <f t="shared" si="5"/>
        <v>0</v>
      </c>
      <c r="R44" s="1"/>
      <c r="S44" s="30">
        <f t="shared" si="8"/>
        <v>0</v>
      </c>
      <c r="T44" s="1"/>
      <c r="U44" s="30">
        <f t="shared" si="9"/>
        <v>0</v>
      </c>
      <c r="V44" s="1"/>
      <c r="W44" s="30">
        <f t="shared" si="10"/>
        <v>0</v>
      </c>
      <c r="X44" s="1"/>
      <c r="Y44" s="31">
        <f t="shared" si="11"/>
        <v>0</v>
      </c>
      <c r="Z44" s="32">
        <f t="shared" si="6"/>
        <v>0</v>
      </c>
      <c r="AA44" s="32">
        <f t="shared" si="7"/>
        <v>0</v>
      </c>
      <c r="BH44" s="33"/>
    </row>
    <row r="45" spans="1:93" x14ac:dyDescent="0.25">
      <c r="A45" s="24">
        <v>44</v>
      </c>
      <c r="B45" s="25" t="s">
        <v>120</v>
      </c>
      <c r="C45" s="26" t="s">
        <v>121</v>
      </c>
      <c r="D45" s="27" t="s">
        <v>122</v>
      </c>
      <c r="E45" s="26" t="s">
        <v>125</v>
      </c>
      <c r="F45" s="26" t="s">
        <v>311</v>
      </c>
      <c r="G45" s="28" t="s">
        <v>12</v>
      </c>
      <c r="H45" s="28">
        <v>210</v>
      </c>
      <c r="I45" s="28">
        <f t="shared" si="4"/>
        <v>1050</v>
      </c>
      <c r="J45" s="28">
        <v>210</v>
      </c>
      <c r="K45" s="4"/>
      <c r="L45" s="4"/>
      <c r="M45" s="4"/>
      <c r="N45" s="4"/>
      <c r="O45" s="98"/>
      <c r="P45" s="1"/>
      <c r="Q45" s="30">
        <f t="shared" si="5"/>
        <v>0</v>
      </c>
      <c r="R45" s="1"/>
      <c r="S45" s="30">
        <f t="shared" si="8"/>
        <v>0</v>
      </c>
      <c r="T45" s="1"/>
      <c r="U45" s="30">
        <f t="shared" si="9"/>
        <v>0</v>
      </c>
      <c r="V45" s="1"/>
      <c r="W45" s="30">
        <f t="shared" si="10"/>
        <v>0</v>
      </c>
      <c r="X45" s="1"/>
      <c r="Y45" s="31">
        <f t="shared" si="11"/>
        <v>0</v>
      </c>
      <c r="Z45" s="32">
        <f t="shared" si="6"/>
        <v>0</v>
      </c>
      <c r="AA45" s="32">
        <f t="shared" si="7"/>
        <v>0</v>
      </c>
    </row>
    <row r="46" spans="1:93" x14ac:dyDescent="0.25">
      <c r="A46" s="24">
        <v>45</v>
      </c>
      <c r="B46" s="25" t="s">
        <v>120</v>
      </c>
      <c r="C46" s="26" t="s">
        <v>121</v>
      </c>
      <c r="D46" s="27" t="s">
        <v>122</v>
      </c>
      <c r="E46" s="26" t="s">
        <v>126</v>
      </c>
      <c r="F46" s="26" t="s">
        <v>127</v>
      </c>
      <c r="G46" s="28" t="s">
        <v>12</v>
      </c>
      <c r="H46" s="28">
        <v>800</v>
      </c>
      <c r="I46" s="28">
        <f t="shared" si="4"/>
        <v>4000</v>
      </c>
      <c r="J46" s="28">
        <v>800</v>
      </c>
      <c r="K46" s="4"/>
      <c r="L46" s="4"/>
      <c r="M46" s="4"/>
      <c r="N46" s="4"/>
      <c r="O46" s="98"/>
      <c r="P46" s="1"/>
      <c r="Q46" s="30">
        <f t="shared" si="5"/>
        <v>0</v>
      </c>
      <c r="R46" s="1"/>
      <c r="S46" s="30">
        <f t="shared" si="8"/>
        <v>0</v>
      </c>
      <c r="T46" s="1"/>
      <c r="U46" s="30">
        <f t="shared" si="9"/>
        <v>0</v>
      </c>
      <c r="V46" s="1"/>
      <c r="W46" s="30">
        <f t="shared" si="10"/>
        <v>0</v>
      </c>
      <c r="X46" s="1"/>
      <c r="Y46" s="31">
        <f t="shared" si="11"/>
        <v>0</v>
      </c>
      <c r="Z46" s="32">
        <f t="shared" si="6"/>
        <v>0</v>
      </c>
      <c r="AA46" s="32">
        <f t="shared" si="7"/>
        <v>0</v>
      </c>
      <c r="BI46" s="33"/>
    </row>
    <row r="47" spans="1:93" x14ac:dyDescent="0.25">
      <c r="A47" s="24">
        <v>46</v>
      </c>
      <c r="B47" s="25" t="s">
        <v>120</v>
      </c>
      <c r="C47" s="26"/>
      <c r="D47" s="27" t="s">
        <v>122</v>
      </c>
      <c r="E47" s="26" t="s">
        <v>128</v>
      </c>
      <c r="F47" s="26" t="s">
        <v>129</v>
      </c>
      <c r="G47" s="28" t="s">
        <v>12</v>
      </c>
      <c r="H47" s="28">
        <v>750</v>
      </c>
      <c r="I47" s="28">
        <f t="shared" si="4"/>
        <v>3750</v>
      </c>
      <c r="J47" s="28">
        <v>750</v>
      </c>
      <c r="K47" s="4"/>
      <c r="L47" s="4"/>
      <c r="M47" s="4"/>
      <c r="N47" s="4"/>
      <c r="O47" s="98"/>
      <c r="P47" s="1"/>
      <c r="Q47" s="30">
        <f t="shared" si="5"/>
        <v>0</v>
      </c>
      <c r="R47" s="1"/>
      <c r="S47" s="30">
        <f t="shared" si="8"/>
        <v>0</v>
      </c>
      <c r="T47" s="1"/>
      <c r="U47" s="30">
        <f t="shared" si="9"/>
        <v>0</v>
      </c>
      <c r="V47" s="1"/>
      <c r="W47" s="30">
        <f t="shared" si="10"/>
        <v>0</v>
      </c>
      <c r="X47" s="1"/>
      <c r="Y47" s="31">
        <f t="shared" si="11"/>
        <v>0</v>
      </c>
      <c r="Z47" s="32">
        <f t="shared" si="6"/>
        <v>0</v>
      </c>
      <c r="AA47" s="32">
        <f t="shared" si="7"/>
        <v>0</v>
      </c>
      <c r="CM47" s="33"/>
    </row>
    <row r="48" spans="1:93" x14ac:dyDescent="0.25">
      <c r="A48" s="24">
        <v>47</v>
      </c>
      <c r="B48" s="25" t="s">
        <v>130</v>
      </c>
      <c r="C48" s="26" t="s">
        <v>131</v>
      </c>
      <c r="D48" s="27" t="s">
        <v>132</v>
      </c>
      <c r="E48" s="26" t="s">
        <v>133</v>
      </c>
      <c r="F48" s="26" t="s">
        <v>134</v>
      </c>
      <c r="G48" s="28" t="s">
        <v>12</v>
      </c>
      <c r="H48" s="28">
        <v>750</v>
      </c>
      <c r="I48" s="28">
        <f t="shared" si="4"/>
        <v>3750</v>
      </c>
      <c r="J48" s="28">
        <v>750</v>
      </c>
      <c r="K48" s="4"/>
      <c r="L48" s="4"/>
      <c r="M48" s="4"/>
      <c r="N48" s="4"/>
      <c r="O48" s="98"/>
      <c r="P48" s="1"/>
      <c r="Q48" s="30">
        <f t="shared" si="5"/>
        <v>0</v>
      </c>
      <c r="R48" s="1"/>
      <c r="S48" s="30">
        <f t="shared" si="8"/>
        <v>0</v>
      </c>
      <c r="T48" s="1"/>
      <c r="U48" s="30">
        <f t="shared" si="9"/>
        <v>0</v>
      </c>
      <c r="V48" s="1"/>
      <c r="W48" s="30">
        <f t="shared" si="10"/>
        <v>0</v>
      </c>
      <c r="X48" s="1"/>
      <c r="Y48" s="31">
        <f t="shared" si="11"/>
        <v>0</v>
      </c>
      <c r="Z48" s="32">
        <f t="shared" si="6"/>
        <v>0</v>
      </c>
      <c r="AA48" s="32">
        <f t="shared" si="7"/>
        <v>0</v>
      </c>
    </row>
    <row r="49" spans="1:104" x14ac:dyDescent="0.25">
      <c r="A49" s="24">
        <v>48</v>
      </c>
      <c r="B49" s="25" t="s">
        <v>130</v>
      </c>
      <c r="C49" s="26" t="s">
        <v>135</v>
      </c>
      <c r="D49" s="27" t="s">
        <v>136</v>
      </c>
      <c r="E49" s="26" t="s">
        <v>137</v>
      </c>
      <c r="F49" s="26" t="s">
        <v>138</v>
      </c>
      <c r="G49" s="28" t="s">
        <v>12</v>
      </c>
      <c r="H49" s="28">
        <v>40</v>
      </c>
      <c r="I49" s="28">
        <f t="shared" si="4"/>
        <v>200</v>
      </c>
      <c r="J49" s="28">
        <v>40</v>
      </c>
      <c r="K49" s="4"/>
      <c r="L49" s="4"/>
      <c r="M49" s="4"/>
      <c r="N49" s="4"/>
      <c r="O49" s="98"/>
      <c r="P49" s="1"/>
      <c r="Q49" s="30">
        <f t="shared" si="5"/>
        <v>0</v>
      </c>
      <c r="R49" s="1"/>
      <c r="S49" s="30">
        <f t="shared" si="8"/>
        <v>0</v>
      </c>
      <c r="T49" s="1"/>
      <c r="U49" s="30">
        <f t="shared" si="9"/>
        <v>0</v>
      </c>
      <c r="V49" s="1"/>
      <c r="W49" s="30">
        <f t="shared" si="10"/>
        <v>0</v>
      </c>
      <c r="X49" s="1"/>
      <c r="Y49" s="31">
        <f t="shared" si="11"/>
        <v>0</v>
      </c>
      <c r="Z49" s="32">
        <f t="shared" si="6"/>
        <v>0</v>
      </c>
      <c r="AA49" s="32">
        <f t="shared" si="7"/>
        <v>0</v>
      </c>
      <c r="BJ49" s="33"/>
    </row>
    <row r="50" spans="1:104" x14ac:dyDescent="0.25">
      <c r="A50" s="24">
        <v>49</v>
      </c>
      <c r="B50" s="25" t="s">
        <v>130</v>
      </c>
      <c r="C50" s="26" t="s">
        <v>135</v>
      </c>
      <c r="D50" s="27" t="s">
        <v>139</v>
      </c>
      <c r="E50" s="26" t="s">
        <v>140</v>
      </c>
      <c r="F50" s="26" t="s">
        <v>141</v>
      </c>
      <c r="G50" s="28" t="s">
        <v>12</v>
      </c>
      <c r="H50" s="28">
        <v>800</v>
      </c>
      <c r="I50" s="28">
        <f t="shared" si="4"/>
        <v>4000</v>
      </c>
      <c r="J50" s="28">
        <v>800</v>
      </c>
      <c r="K50" s="4"/>
      <c r="L50" s="4"/>
      <c r="M50" s="4"/>
      <c r="N50" s="4"/>
      <c r="O50" s="98"/>
      <c r="P50" s="1"/>
      <c r="Q50" s="30">
        <f t="shared" si="5"/>
        <v>0</v>
      </c>
      <c r="R50" s="1"/>
      <c r="S50" s="30">
        <f t="shared" si="8"/>
        <v>0</v>
      </c>
      <c r="T50" s="1"/>
      <c r="U50" s="30">
        <f t="shared" si="9"/>
        <v>0</v>
      </c>
      <c r="V50" s="1"/>
      <c r="W50" s="30">
        <f t="shared" si="10"/>
        <v>0</v>
      </c>
      <c r="X50" s="1"/>
      <c r="Y50" s="31">
        <f t="shared" si="11"/>
        <v>0</v>
      </c>
      <c r="Z50" s="32">
        <f t="shared" si="6"/>
        <v>0</v>
      </c>
      <c r="AA50" s="32">
        <f t="shared" si="7"/>
        <v>0</v>
      </c>
      <c r="BR50" s="33"/>
    </row>
    <row r="51" spans="1:104" x14ac:dyDescent="0.25">
      <c r="A51" s="24">
        <v>50</v>
      </c>
      <c r="B51" s="25" t="s">
        <v>130</v>
      </c>
      <c r="C51" s="26" t="s">
        <v>135</v>
      </c>
      <c r="D51" s="27" t="s">
        <v>139</v>
      </c>
      <c r="E51" s="26" t="s">
        <v>142</v>
      </c>
      <c r="F51" s="26" t="s">
        <v>143</v>
      </c>
      <c r="G51" s="28" t="s">
        <v>12</v>
      </c>
      <c r="H51" s="28">
        <v>175</v>
      </c>
      <c r="I51" s="28">
        <f t="shared" si="4"/>
        <v>875</v>
      </c>
      <c r="J51" s="28">
        <v>175</v>
      </c>
      <c r="K51" s="4"/>
      <c r="L51" s="4"/>
      <c r="M51" s="4"/>
      <c r="N51" s="4"/>
      <c r="O51" s="98"/>
      <c r="P51" s="1"/>
      <c r="Q51" s="30">
        <f t="shared" si="5"/>
        <v>0</v>
      </c>
      <c r="R51" s="1"/>
      <c r="S51" s="30">
        <f t="shared" si="8"/>
        <v>0</v>
      </c>
      <c r="T51" s="1"/>
      <c r="U51" s="30">
        <f t="shared" si="9"/>
        <v>0</v>
      </c>
      <c r="V51" s="1"/>
      <c r="W51" s="30">
        <f t="shared" si="10"/>
        <v>0</v>
      </c>
      <c r="X51" s="1"/>
      <c r="Y51" s="31">
        <f t="shared" si="11"/>
        <v>0</v>
      </c>
      <c r="Z51" s="32">
        <f t="shared" si="6"/>
        <v>0</v>
      </c>
      <c r="AA51" s="32">
        <f t="shared" si="7"/>
        <v>0</v>
      </c>
      <c r="CQ51" s="33"/>
    </row>
    <row r="52" spans="1:104" x14ac:dyDescent="0.25">
      <c r="A52" s="24">
        <v>51</v>
      </c>
      <c r="B52" s="25" t="s">
        <v>130</v>
      </c>
      <c r="C52" s="26" t="s">
        <v>144</v>
      </c>
      <c r="D52" s="27" t="s">
        <v>23</v>
      </c>
      <c r="E52" s="26" t="s">
        <v>145</v>
      </c>
      <c r="F52" s="26" t="s">
        <v>146</v>
      </c>
      <c r="G52" s="28" t="s">
        <v>12</v>
      </c>
      <c r="H52" s="28">
        <v>15</v>
      </c>
      <c r="I52" s="28">
        <f t="shared" si="4"/>
        <v>75</v>
      </c>
      <c r="J52" s="28">
        <v>15</v>
      </c>
      <c r="K52" s="4"/>
      <c r="L52" s="4"/>
      <c r="M52" s="4"/>
      <c r="N52" s="4"/>
      <c r="O52" s="98"/>
      <c r="P52" s="1"/>
      <c r="Q52" s="30">
        <f t="shared" si="5"/>
        <v>0</v>
      </c>
      <c r="R52" s="1"/>
      <c r="S52" s="30">
        <f t="shared" si="8"/>
        <v>0</v>
      </c>
      <c r="T52" s="1"/>
      <c r="U52" s="30">
        <f t="shared" si="9"/>
        <v>0</v>
      </c>
      <c r="V52" s="1"/>
      <c r="W52" s="30">
        <f t="shared" si="10"/>
        <v>0</v>
      </c>
      <c r="X52" s="1"/>
      <c r="Y52" s="31">
        <f t="shared" si="11"/>
        <v>0</v>
      </c>
      <c r="Z52" s="32">
        <f t="shared" si="6"/>
        <v>0</v>
      </c>
      <c r="AA52" s="32">
        <f t="shared" si="7"/>
        <v>0</v>
      </c>
      <c r="CR52" s="33"/>
    </row>
    <row r="53" spans="1:104" x14ac:dyDescent="0.25">
      <c r="A53" s="24">
        <v>52</v>
      </c>
      <c r="B53" s="25" t="s">
        <v>130</v>
      </c>
      <c r="C53" s="26" t="s">
        <v>144</v>
      </c>
      <c r="D53" s="27" t="s">
        <v>23</v>
      </c>
      <c r="E53" s="26" t="s">
        <v>147</v>
      </c>
      <c r="F53" s="26" t="s">
        <v>312</v>
      </c>
      <c r="G53" s="28" t="s">
        <v>12</v>
      </c>
      <c r="H53" s="28">
        <v>50</v>
      </c>
      <c r="I53" s="28">
        <f t="shared" si="4"/>
        <v>250</v>
      </c>
      <c r="J53" s="28">
        <v>50</v>
      </c>
      <c r="K53" s="4"/>
      <c r="L53" s="4"/>
      <c r="M53" s="4"/>
      <c r="N53" s="4"/>
      <c r="O53" s="98"/>
      <c r="P53" s="1"/>
      <c r="Q53" s="30">
        <f t="shared" si="5"/>
        <v>0</v>
      </c>
      <c r="R53" s="1"/>
      <c r="S53" s="30">
        <f t="shared" si="8"/>
        <v>0</v>
      </c>
      <c r="T53" s="1"/>
      <c r="U53" s="30">
        <f t="shared" si="9"/>
        <v>0</v>
      </c>
      <c r="V53" s="1"/>
      <c r="W53" s="30">
        <f t="shared" si="10"/>
        <v>0</v>
      </c>
      <c r="X53" s="1"/>
      <c r="Y53" s="31">
        <f t="shared" si="11"/>
        <v>0</v>
      </c>
      <c r="Z53" s="32">
        <f t="shared" si="6"/>
        <v>0</v>
      </c>
      <c r="AA53" s="32">
        <f t="shared" si="7"/>
        <v>0</v>
      </c>
      <c r="CS53" s="33"/>
    </row>
    <row r="54" spans="1:104" x14ac:dyDescent="0.25">
      <c r="A54" s="24">
        <v>53</v>
      </c>
      <c r="B54" s="25" t="s">
        <v>130</v>
      </c>
      <c r="C54" s="26" t="s">
        <v>148</v>
      </c>
      <c r="D54" s="27" t="s">
        <v>28</v>
      </c>
      <c r="E54" s="26" t="s">
        <v>149</v>
      </c>
      <c r="F54" s="26" t="s">
        <v>150</v>
      </c>
      <c r="G54" s="28" t="s">
        <v>12</v>
      </c>
      <c r="H54" s="28">
        <v>175</v>
      </c>
      <c r="I54" s="28">
        <f t="shared" si="4"/>
        <v>875</v>
      </c>
      <c r="J54" s="28">
        <v>175</v>
      </c>
      <c r="K54" s="4"/>
      <c r="L54" s="4"/>
      <c r="M54" s="4"/>
      <c r="N54" s="4"/>
      <c r="O54" s="98"/>
      <c r="P54" s="1"/>
      <c r="Q54" s="30">
        <f t="shared" si="5"/>
        <v>0</v>
      </c>
      <c r="R54" s="1"/>
      <c r="S54" s="30">
        <f t="shared" si="8"/>
        <v>0</v>
      </c>
      <c r="T54" s="1"/>
      <c r="U54" s="30">
        <f t="shared" si="9"/>
        <v>0</v>
      </c>
      <c r="V54" s="1"/>
      <c r="W54" s="30">
        <f t="shared" si="10"/>
        <v>0</v>
      </c>
      <c r="X54" s="1"/>
      <c r="Y54" s="31">
        <f t="shared" si="11"/>
        <v>0</v>
      </c>
      <c r="Z54" s="32">
        <f t="shared" si="6"/>
        <v>0</v>
      </c>
      <c r="AA54" s="32">
        <f t="shared" si="7"/>
        <v>0</v>
      </c>
      <c r="CT54" s="33"/>
    </row>
    <row r="55" spans="1:104" x14ac:dyDescent="0.25">
      <c r="A55" s="24">
        <v>54</v>
      </c>
      <c r="B55" s="25" t="s">
        <v>130</v>
      </c>
      <c r="C55" s="26" t="s">
        <v>144</v>
      </c>
      <c r="D55" s="27" t="s">
        <v>151</v>
      </c>
      <c r="E55" s="26" t="s">
        <v>152</v>
      </c>
      <c r="F55" s="26" t="s">
        <v>153</v>
      </c>
      <c r="G55" s="28" t="s">
        <v>12</v>
      </c>
      <c r="H55" s="28">
        <v>15</v>
      </c>
      <c r="I55" s="28">
        <f t="shared" si="4"/>
        <v>75</v>
      </c>
      <c r="J55" s="28">
        <v>15</v>
      </c>
      <c r="K55" s="4"/>
      <c r="L55" s="4"/>
      <c r="M55" s="4"/>
      <c r="N55" s="4"/>
      <c r="O55" s="98"/>
      <c r="P55" s="1"/>
      <c r="Q55" s="30">
        <f t="shared" si="5"/>
        <v>0</v>
      </c>
      <c r="R55" s="1"/>
      <c r="S55" s="30">
        <f t="shared" si="8"/>
        <v>0</v>
      </c>
      <c r="T55" s="1"/>
      <c r="U55" s="30">
        <f t="shared" si="9"/>
        <v>0</v>
      </c>
      <c r="V55" s="1"/>
      <c r="W55" s="30">
        <f t="shared" si="10"/>
        <v>0</v>
      </c>
      <c r="X55" s="1"/>
      <c r="Y55" s="31">
        <f t="shared" si="11"/>
        <v>0</v>
      </c>
      <c r="Z55" s="32">
        <f t="shared" si="6"/>
        <v>0</v>
      </c>
      <c r="AA55" s="32">
        <f t="shared" si="7"/>
        <v>0</v>
      </c>
      <c r="CA55" s="33"/>
    </row>
    <row r="56" spans="1:104" x14ac:dyDescent="0.25">
      <c r="A56" s="24">
        <v>55</v>
      </c>
      <c r="B56" s="25" t="s">
        <v>130</v>
      </c>
      <c r="C56" s="26" t="s">
        <v>154</v>
      </c>
      <c r="D56" s="27" t="s">
        <v>155</v>
      </c>
      <c r="E56" s="26" t="s">
        <v>156</v>
      </c>
      <c r="F56" s="26" t="s">
        <v>157</v>
      </c>
      <c r="G56" s="28" t="s">
        <v>12</v>
      </c>
      <c r="H56" s="28">
        <v>850</v>
      </c>
      <c r="I56" s="28">
        <f t="shared" si="4"/>
        <v>4250</v>
      </c>
      <c r="J56" s="28">
        <v>850</v>
      </c>
      <c r="K56" s="4"/>
      <c r="L56" s="4"/>
      <c r="M56" s="4"/>
      <c r="N56" s="4"/>
      <c r="O56" s="98"/>
      <c r="P56" s="1"/>
      <c r="Q56" s="30">
        <f t="shared" si="5"/>
        <v>0</v>
      </c>
      <c r="R56" s="1"/>
      <c r="S56" s="30">
        <f t="shared" si="8"/>
        <v>0</v>
      </c>
      <c r="T56" s="1"/>
      <c r="U56" s="30">
        <f t="shared" si="9"/>
        <v>0</v>
      </c>
      <c r="V56" s="1"/>
      <c r="W56" s="30">
        <f t="shared" si="10"/>
        <v>0</v>
      </c>
      <c r="X56" s="1"/>
      <c r="Y56" s="31">
        <f t="shared" si="11"/>
        <v>0</v>
      </c>
      <c r="Z56" s="32">
        <f t="shared" si="6"/>
        <v>0</v>
      </c>
      <c r="AA56" s="32">
        <f t="shared" si="7"/>
        <v>0</v>
      </c>
      <c r="CN56" s="33"/>
    </row>
    <row r="57" spans="1:104" x14ac:dyDescent="0.25">
      <c r="A57" s="24">
        <v>56</v>
      </c>
      <c r="B57" s="25" t="s">
        <v>130</v>
      </c>
      <c r="C57" s="26" t="s">
        <v>158</v>
      </c>
      <c r="D57" s="27" t="s">
        <v>159</v>
      </c>
      <c r="E57" s="26" t="s">
        <v>160</v>
      </c>
      <c r="F57" s="26" t="s">
        <v>161</v>
      </c>
      <c r="G57" s="28" t="s">
        <v>31</v>
      </c>
      <c r="H57" s="28">
        <v>5</v>
      </c>
      <c r="I57" s="28">
        <f t="shared" si="4"/>
        <v>25</v>
      </c>
      <c r="J57" s="28">
        <v>5</v>
      </c>
      <c r="K57" s="4"/>
      <c r="L57" s="4"/>
      <c r="M57" s="4"/>
      <c r="N57" s="4"/>
      <c r="O57" s="98"/>
      <c r="P57" s="1"/>
      <c r="Q57" s="30">
        <f t="shared" si="5"/>
        <v>0</v>
      </c>
      <c r="R57" s="1"/>
      <c r="S57" s="30">
        <f t="shared" si="8"/>
        <v>0</v>
      </c>
      <c r="T57" s="1"/>
      <c r="U57" s="30">
        <f t="shared" si="9"/>
        <v>0</v>
      </c>
      <c r="V57" s="1"/>
      <c r="W57" s="30">
        <f t="shared" si="10"/>
        <v>0</v>
      </c>
      <c r="X57" s="1"/>
      <c r="Y57" s="31">
        <f t="shared" si="11"/>
        <v>0</v>
      </c>
      <c r="Z57" s="32">
        <f t="shared" si="6"/>
        <v>0</v>
      </c>
      <c r="AA57" s="32">
        <f t="shared" si="7"/>
        <v>0</v>
      </c>
      <c r="CZ57" s="33"/>
    </row>
    <row r="58" spans="1:104" x14ac:dyDescent="0.25">
      <c r="A58" s="24">
        <v>57</v>
      </c>
      <c r="B58" s="25" t="s">
        <v>130</v>
      </c>
      <c r="C58" s="26" t="s">
        <v>162</v>
      </c>
      <c r="D58" s="27" t="s">
        <v>163</v>
      </c>
      <c r="E58" s="26" t="s">
        <v>164</v>
      </c>
      <c r="F58" s="26" t="s">
        <v>165</v>
      </c>
      <c r="G58" s="28" t="s">
        <v>12</v>
      </c>
      <c r="H58" s="28">
        <v>900</v>
      </c>
      <c r="I58" s="28">
        <f t="shared" si="4"/>
        <v>4500</v>
      </c>
      <c r="J58" s="28">
        <v>900</v>
      </c>
      <c r="K58" s="4"/>
      <c r="L58" s="4"/>
      <c r="M58" s="4"/>
      <c r="N58" s="4"/>
      <c r="O58" s="98"/>
      <c r="P58" s="1"/>
      <c r="Q58" s="30">
        <f t="shared" si="5"/>
        <v>0</v>
      </c>
      <c r="R58" s="1"/>
      <c r="S58" s="30">
        <f t="shared" si="8"/>
        <v>0</v>
      </c>
      <c r="T58" s="1"/>
      <c r="U58" s="30">
        <f t="shared" si="9"/>
        <v>0</v>
      </c>
      <c r="V58" s="1"/>
      <c r="W58" s="30">
        <f t="shared" si="10"/>
        <v>0</v>
      </c>
      <c r="X58" s="1"/>
      <c r="Y58" s="31">
        <f t="shared" si="11"/>
        <v>0</v>
      </c>
      <c r="Z58" s="32">
        <f t="shared" si="6"/>
        <v>0</v>
      </c>
      <c r="AA58" s="32">
        <f t="shared" si="7"/>
        <v>0</v>
      </c>
      <c r="AH58" s="33"/>
    </row>
    <row r="59" spans="1:104" ht="21" customHeight="1" x14ac:dyDescent="0.25">
      <c r="A59" s="124" t="s">
        <v>321</v>
      </c>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6"/>
      <c r="CO59" s="33"/>
    </row>
    <row r="60" spans="1:104" x14ac:dyDescent="0.25">
      <c r="A60" s="24">
        <v>58</v>
      </c>
      <c r="B60" s="25" t="s">
        <v>166</v>
      </c>
      <c r="C60" s="26" t="s">
        <v>167</v>
      </c>
      <c r="D60" s="27" t="s">
        <v>168</v>
      </c>
      <c r="E60" s="26" t="s">
        <v>169</v>
      </c>
      <c r="F60" s="26" t="s">
        <v>170</v>
      </c>
      <c r="G60" s="28" t="s">
        <v>60</v>
      </c>
      <c r="H60" s="28">
        <v>10</v>
      </c>
      <c r="I60" s="28">
        <f t="shared" si="4"/>
        <v>50</v>
      </c>
      <c r="J60" s="28">
        <v>10</v>
      </c>
      <c r="K60" s="4"/>
      <c r="L60" s="4"/>
      <c r="M60" s="4"/>
      <c r="N60" s="4"/>
      <c r="O60" s="98"/>
      <c r="P60" s="1"/>
      <c r="Q60" s="30">
        <f t="shared" si="5"/>
        <v>0</v>
      </c>
      <c r="R60" s="1"/>
      <c r="S60" s="30">
        <f t="shared" si="8"/>
        <v>0</v>
      </c>
      <c r="T60" s="1"/>
      <c r="U60" s="30">
        <f t="shared" si="9"/>
        <v>0</v>
      </c>
      <c r="V60" s="1"/>
      <c r="W60" s="30">
        <f t="shared" si="10"/>
        <v>0</v>
      </c>
      <c r="X60" s="1"/>
      <c r="Y60" s="31">
        <f t="shared" si="11"/>
        <v>0</v>
      </c>
      <c r="Z60" s="32">
        <f t="shared" si="6"/>
        <v>0</v>
      </c>
      <c r="AA60" s="32">
        <f t="shared" si="7"/>
        <v>0</v>
      </c>
      <c r="AD60" s="33"/>
    </row>
    <row r="61" spans="1:104" x14ac:dyDescent="0.25">
      <c r="A61" s="24">
        <v>59</v>
      </c>
      <c r="B61" s="25" t="s">
        <v>166</v>
      </c>
      <c r="C61" s="26" t="s">
        <v>167</v>
      </c>
      <c r="D61" s="27" t="s">
        <v>168</v>
      </c>
      <c r="E61" s="26" t="s">
        <v>171</v>
      </c>
      <c r="F61" s="26" t="s">
        <v>172</v>
      </c>
      <c r="G61" s="28" t="s">
        <v>60</v>
      </c>
      <c r="H61" s="28">
        <v>10</v>
      </c>
      <c r="I61" s="28">
        <f t="shared" si="4"/>
        <v>50</v>
      </c>
      <c r="J61" s="28">
        <v>10</v>
      </c>
      <c r="K61" s="4"/>
      <c r="L61" s="4"/>
      <c r="M61" s="4"/>
      <c r="N61" s="4"/>
      <c r="O61" s="98"/>
      <c r="P61" s="1"/>
      <c r="Q61" s="30">
        <f t="shared" si="5"/>
        <v>0</v>
      </c>
      <c r="R61" s="1"/>
      <c r="S61" s="30">
        <f t="shared" si="8"/>
        <v>0</v>
      </c>
      <c r="T61" s="1"/>
      <c r="U61" s="30">
        <f t="shared" si="9"/>
        <v>0</v>
      </c>
      <c r="V61" s="1"/>
      <c r="W61" s="30">
        <f t="shared" si="10"/>
        <v>0</v>
      </c>
      <c r="X61" s="1"/>
      <c r="Y61" s="31">
        <f t="shared" si="11"/>
        <v>0</v>
      </c>
      <c r="Z61" s="32">
        <f t="shared" si="6"/>
        <v>0</v>
      </c>
      <c r="AA61" s="32">
        <f t="shared" si="7"/>
        <v>0</v>
      </c>
      <c r="AG61" s="33"/>
    </row>
    <row r="62" spans="1:104" x14ac:dyDescent="0.25">
      <c r="A62" s="24">
        <v>60</v>
      </c>
      <c r="B62" s="25" t="s">
        <v>166</v>
      </c>
      <c r="C62" s="26" t="s">
        <v>167</v>
      </c>
      <c r="D62" s="27" t="s">
        <v>168</v>
      </c>
      <c r="E62" s="26" t="s">
        <v>173</v>
      </c>
      <c r="F62" s="26" t="s">
        <v>174</v>
      </c>
      <c r="G62" s="28" t="s">
        <v>60</v>
      </c>
      <c r="H62" s="28">
        <v>10</v>
      </c>
      <c r="I62" s="28">
        <f t="shared" si="4"/>
        <v>50</v>
      </c>
      <c r="J62" s="28">
        <v>10</v>
      </c>
      <c r="K62" s="4"/>
      <c r="L62" s="4"/>
      <c r="M62" s="4"/>
      <c r="N62" s="4"/>
      <c r="O62" s="98"/>
      <c r="P62" s="1"/>
      <c r="Q62" s="30">
        <f t="shared" si="5"/>
        <v>0</v>
      </c>
      <c r="R62" s="1"/>
      <c r="S62" s="30">
        <f t="shared" si="8"/>
        <v>0</v>
      </c>
      <c r="T62" s="1"/>
      <c r="U62" s="30">
        <f t="shared" si="9"/>
        <v>0</v>
      </c>
      <c r="V62" s="1"/>
      <c r="W62" s="30">
        <f t="shared" si="10"/>
        <v>0</v>
      </c>
      <c r="X62" s="1"/>
      <c r="Y62" s="31">
        <f t="shared" si="11"/>
        <v>0</v>
      </c>
      <c r="Z62" s="32">
        <f t="shared" si="6"/>
        <v>0</v>
      </c>
      <c r="AA62" s="32">
        <f t="shared" si="7"/>
        <v>0</v>
      </c>
      <c r="AF62" s="33"/>
    </row>
    <row r="63" spans="1:104" x14ac:dyDescent="0.25">
      <c r="A63" s="24">
        <v>61</v>
      </c>
      <c r="B63" s="25" t="s">
        <v>166</v>
      </c>
      <c r="C63" s="26" t="s">
        <v>167</v>
      </c>
      <c r="D63" s="27" t="s">
        <v>168</v>
      </c>
      <c r="E63" s="26" t="s">
        <v>175</v>
      </c>
      <c r="F63" s="26" t="s">
        <v>176</v>
      </c>
      <c r="G63" s="28" t="s">
        <v>60</v>
      </c>
      <c r="H63" s="28">
        <v>10</v>
      </c>
      <c r="I63" s="28">
        <f t="shared" si="4"/>
        <v>50</v>
      </c>
      <c r="J63" s="28">
        <v>10</v>
      </c>
      <c r="K63" s="4"/>
      <c r="L63" s="4"/>
      <c r="M63" s="4"/>
      <c r="N63" s="4"/>
      <c r="O63" s="98"/>
      <c r="P63" s="1"/>
      <c r="Q63" s="30">
        <f t="shared" si="5"/>
        <v>0</v>
      </c>
      <c r="R63" s="1"/>
      <c r="S63" s="30">
        <f t="shared" si="8"/>
        <v>0</v>
      </c>
      <c r="T63" s="1"/>
      <c r="U63" s="30">
        <f t="shared" si="9"/>
        <v>0</v>
      </c>
      <c r="V63" s="1"/>
      <c r="W63" s="30">
        <f t="shared" si="10"/>
        <v>0</v>
      </c>
      <c r="X63" s="1"/>
      <c r="Y63" s="31">
        <f t="shared" si="11"/>
        <v>0</v>
      </c>
      <c r="Z63" s="32">
        <f t="shared" si="6"/>
        <v>0</v>
      </c>
      <c r="AA63" s="32">
        <f t="shared" si="7"/>
        <v>0</v>
      </c>
    </row>
    <row r="64" spans="1:104" x14ac:dyDescent="0.25">
      <c r="A64" s="24">
        <v>62</v>
      </c>
      <c r="B64" s="25" t="s">
        <v>166</v>
      </c>
      <c r="C64" s="26" t="s">
        <v>177</v>
      </c>
      <c r="D64" s="27" t="s">
        <v>178</v>
      </c>
      <c r="E64" s="26" t="s">
        <v>179</v>
      </c>
      <c r="F64" s="26" t="s">
        <v>180</v>
      </c>
      <c r="G64" s="28" t="s">
        <v>12</v>
      </c>
      <c r="H64" s="28">
        <v>5</v>
      </c>
      <c r="I64" s="28">
        <f t="shared" si="4"/>
        <v>25</v>
      </c>
      <c r="J64" s="28">
        <v>5</v>
      </c>
      <c r="K64" s="4"/>
      <c r="L64" s="4"/>
      <c r="M64" s="4"/>
      <c r="N64" s="4"/>
      <c r="O64" s="98"/>
      <c r="P64" s="1"/>
      <c r="Q64" s="30">
        <f t="shared" si="5"/>
        <v>0</v>
      </c>
      <c r="R64" s="1"/>
      <c r="S64" s="30">
        <f t="shared" si="8"/>
        <v>0</v>
      </c>
      <c r="T64" s="1"/>
      <c r="U64" s="30">
        <f t="shared" si="9"/>
        <v>0</v>
      </c>
      <c r="V64" s="1"/>
      <c r="W64" s="30">
        <f t="shared" si="10"/>
        <v>0</v>
      </c>
      <c r="X64" s="1"/>
      <c r="Y64" s="31">
        <f t="shared" si="11"/>
        <v>0</v>
      </c>
      <c r="Z64" s="32">
        <f t="shared" si="6"/>
        <v>0</v>
      </c>
      <c r="AA64" s="32">
        <f t="shared" si="7"/>
        <v>0</v>
      </c>
      <c r="AR64" s="33"/>
    </row>
    <row r="65" spans="1:78" x14ac:dyDescent="0.25">
      <c r="A65" s="24">
        <v>63</v>
      </c>
      <c r="B65" s="25" t="s">
        <v>166</v>
      </c>
      <c r="C65" s="26" t="s">
        <v>177</v>
      </c>
      <c r="D65" s="27" t="s">
        <v>178</v>
      </c>
      <c r="E65" s="26" t="s">
        <v>181</v>
      </c>
      <c r="F65" s="26" t="s">
        <v>182</v>
      </c>
      <c r="G65" s="28" t="s">
        <v>12</v>
      </c>
      <c r="H65" s="28">
        <v>5</v>
      </c>
      <c r="I65" s="28">
        <f t="shared" si="4"/>
        <v>25</v>
      </c>
      <c r="J65" s="28">
        <v>5</v>
      </c>
      <c r="K65" s="4"/>
      <c r="L65" s="4"/>
      <c r="M65" s="4"/>
      <c r="N65" s="4"/>
      <c r="O65" s="98"/>
      <c r="P65" s="1"/>
      <c r="Q65" s="30">
        <f t="shared" si="5"/>
        <v>0</v>
      </c>
      <c r="R65" s="1"/>
      <c r="S65" s="30">
        <f t="shared" si="8"/>
        <v>0</v>
      </c>
      <c r="T65" s="1"/>
      <c r="U65" s="30">
        <f t="shared" si="9"/>
        <v>0</v>
      </c>
      <c r="V65" s="1"/>
      <c r="W65" s="30">
        <f t="shared" si="10"/>
        <v>0</v>
      </c>
      <c r="X65" s="1"/>
      <c r="Y65" s="31">
        <f t="shared" si="11"/>
        <v>0</v>
      </c>
      <c r="Z65" s="32">
        <f t="shared" si="6"/>
        <v>0</v>
      </c>
      <c r="AA65" s="32">
        <f t="shared" si="7"/>
        <v>0</v>
      </c>
      <c r="AQ65" s="33"/>
    </row>
    <row r="66" spans="1:78" x14ac:dyDescent="0.25">
      <c r="A66" s="24">
        <v>64</v>
      </c>
      <c r="B66" s="25" t="s">
        <v>166</v>
      </c>
      <c r="C66" s="26" t="s">
        <v>177</v>
      </c>
      <c r="D66" s="27" t="s">
        <v>178</v>
      </c>
      <c r="E66" s="26" t="s">
        <v>183</v>
      </c>
      <c r="F66" s="26" t="s">
        <v>184</v>
      </c>
      <c r="G66" s="28" t="s">
        <v>12</v>
      </c>
      <c r="H66" s="28">
        <v>5</v>
      </c>
      <c r="I66" s="28">
        <f t="shared" ref="I66:I114" si="12">J66*5</f>
        <v>25</v>
      </c>
      <c r="J66" s="28">
        <v>5</v>
      </c>
      <c r="K66" s="4"/>
      <c r="L66" s="4"/>
      <c r="M66" s="4"/>
      <c r="N66" s="4"/>
      <c r="O66" s="98"/>
      <c r="P66" s="1"/>
      <c r="Q66" s="30">
        <f t="shared" ref="Q66:Q114" si="13">J66*P66</f>
        <v>0</v>
      </c>
      <c r="R66" s="1"/>
      <c r="S66" s="30">
        <f t="shared" si="8"/>
        <v>0</v>
      </c>
      <c r="T66" s="1"/>
      <c r="U66" s="30">
        <f t="shared" si="9"/>
        <v>0</v>
      </c>
      <c r="V66" s="1"/>
      <c r="W66" s="30">
        <f t="shared" si="10"/>
        <v>0</v>
      </c>
      <c r="X66" s="1"/>
      <c r="Y66" s="31">
        <f t="shared" si="11"/>
        <v>0</v>
      </c>
      <c r="Z66" s="32">
        <f t="shared" ref="Z66:Z114" si="14">H66*P66</f>
        <v>0</v>
      </c>
      <c r="AA66" s="32">
        <f t="shared" si="7"/>
        <v>0</v>
      </c>
    </row>
    <row r="67" spans="1:78" x14ac:dyDescent="0.25">
      <c r="A67" s="24">
        <v>65</v>
      </c>
      <c r="B67" s="25" t="s">
        <v>166</v>
      </c>
      <c r="C67" s="26" t="s">
        <v>185</v>
      </c>
      <c r="D67" s="27" t="s">
        <v>186</v>
      </c>
      <c r="E67" s="26" t="s">
        <v>187</v>
      </c>
      <c r="F67" s="26" t="s">
        <v>188</v>
      </c>
      <c r="G67" s="28" t="s">
        <v>12</v>
      </c>
      <c r="H67" s="28">
        <v>65</v>
      </c>
      <c r="I67" s="28">
        <f t="shared" si="12"/>
        <v>325</v>
      </c>
      <c r="J67" s="28">
        <v>65</v>
      </c>
      <c r="K67" s="4"/>
      <c r="L67" s="4"/>
      <c r="M67" s="4"/>
      <c r="N67" s="4"/>
      <c r="O67" s="98"/>
      <c r="P67" s="1"/>
      <c r="Q67" s="30">
        <f t="shared" si="13"/>
        <v>0</v>
      </c>
      <c r="R67" s="1"/>
      <c r="S67" s="30">
        <f t="shared" si="8"/>
        <v>0</v>
      </c>
      <c r="T67" s="1"/>
      <c r="U67" s="30">
        <f t="shared" si="9"/>
        <v>0</v>
      </c>
      <c r="V67" s="1"/>
      <c r="W67" s="30">
        <f t="shared" si="10"/>
        <v>0</v>
      </c>
      <c r="X67" s="1"/>
      <c r="Y67" s="31">
        <f t="shared" si="11"/>
        <v>0</v>
      </c>
      <c r="Z67" s="32">
        <f t="shared" si="14"/>
        <v>0</v>
      </c>
      <c r="AA67" s="32">
        <f t="shared" ref="AA67:AA114" si="15">SUM(Q67,S67,U67,W67,Y67)</f>
        <v>0</v>
      </c>
    </row>
    <row r="68" spans="1:78" x14ac:dyDescent="0.25">
      <c r="A68" s="24">
        <v>66</v>
      </c>
      <c r="B68" s="25" t="s">
        <v>166</v>
      </c>
      <c r="C68" s="26" t="s">
        <v>189</v>
      </c>
      <c r="D68" s="27" t="s">
        <v>186</v>
      </c>
      <c r="E68" s="26" t="s">
        <v>190</v>
      </c>
      <c r="F68" s="26" t="s">
        <v>191</v>
      </c>
      <c r="G68" s="28" t="s">
        <v>192</v>
      </c>
      <c r="H68" s="28">
        <v>70</v>
      </c>
      <c r="I68" s="28">
        <f t="shared" si="12"/>
        <v>350</v>
      </c>
      <c r="J68" s="28">
        <v>70</v>
      </c>
      <c r="K68" s="4"/>
      <c r="L68" s="4"/>
      <c r="M68" s="4"/>
      <c r="N68" s="4"/>
      <c r="O68" s="98"/>
      <c r="P68" s="1"/>
      <c r="Q68" s="30">
        <f t="shared" si="13"/>
        <v>0</v>
      </c>
      <c r="R68" s="1"/>
      <c r="S68" s="30">
        <f t="shared" si="8"/>
        <v>0</v>
      </c>
      <c r="T68" s="1"/>
      <c r="U68" s="30">
        <f t="shared" si="9"/>
        <v>0</v>
      </c>
      <c r="V68" s="1"/>
      <c r="W68" s="30">
        <f t="shared" si="10"/>
        <v>0</v>
      </c>
      <c r="X68" s="1"/>
      <c r="Y68" s="31">
        <f t="shared" si="11"/>
        <v>0</v>
      </c>
      <c r="Z68" s="32">
        <f t="shared" si="14"/>
        <v>0</v>
      </c>
      <c r="AA68" s="32">
        <f t="shared" si="15"/>
        <v>0</v>
      </c>
      <c r="BW68" s="33"/>
    </row>
    <row r="69" spans="1:78" x14ac:dyDescent="0.25">
      <c r="A69" s="24">
        <v>67</v>
      </c>
      <c r="B69" s="25" t="s">
        <v>166</v>
      </c>
      <c r="C69" s="26" t="s">
        <v>193</v>
      </c>
      <c r="D69" s="27" t="s">
        <v>194</v>
      </c>
      <c r="E69" s="26" t="s">
        <v>195</v>
      </c>
      <c r="F69" s="26" t="s">
        <v>196</v>
      </c>
      <c r="G69" s="28" t="s">
        <v>31</v>
      </c>
      <c r="H69" s="28">
        <v>45</v>
      </c>
      <c r="I69" s="28">
        <f t="shared" si="12"/>
        <v>225</v>
      </c>
      <c r="J69" s="28">
        <v>45</v>
      </c>
      <c r="K69" s="4"/>
      <c r="L69" s="4"/>
      <c r="M69" s="4"/>
      <c r="N69" s="4"/>
      <c r="O69" s="98"/>
      <c r="P69" s="1"/>
      <c r="Q69" s="30">
        <f t="shared" si="13"/>
        <v>0</v>
      </c>
      <c r="R69" s="1"/>
      <c r="S69" s="30">
        <f t="shared" si="8"/>
        <v>0</v>
      </c>
      <c r="T69" s="1"/>
      <c r="U69" s="30">
        <f t="shared" si="9"/>
        <v>0</v>
      </c>
      <c r="V69" s="1"/>
      <c r="W69" s="30">
        <f t="shared" si="10"/>
        <v>0</v>
      </c>
      <c r="X69" s="1"/>
      <c r="Y69" s="31">
        <f t="shared" si="11"/>
        <v>0</v>
      </c>
      <c r="Z69" s="32">
        <f t="shared" si="14"/>
        <v>0</v>
      </c>
      <c r="AA69" s="32">
        <f t="shared" si="15"/>
        <v>0</v>
      </c>
      <c r="BT69" s="33"/>
    </row>
    <row r="70" spans="1:78" x14ac:dyDescent="0.25">
      <c r="A70" s="24">
        <v>68</v>
      </c>
      <c r="B70" s="25" t="s">
        <v>166</v>
      </c>
      <c r="C70" s="26" t="s">
        <v>197</v>
      </c>
      <c r="D70" s="27" t="s">
        <v>114</v>
      </c>
      <c r="E70" s="26" t="s">
        <v>198</v>
      </c>
      <c r="F70" s="26" t="s">
        <v>199</v>
      </c>
      <c r="G70" s="28" t="s">
        <v>31</v>
      </c>
      <c r="H70" s="28">
        <v>55</v>
      </c>
      <c r="I70" s="28">
        <f t="shared" si="12"/>
        <v>275</v>
      </c>
      <c r="J70" s="28">
        <v>55</v>
      </c>
      <c r="K70" s="4"/>
      <c r="L70" s="4"/>
      <c r="M70" s="4"/>
      <c r="N70" s="4"/>
      <c r="O70" s="98"/>
      <c r="P70" s="2"/>
      <c r="Q70" s="30">
        <f t="shared" si="13"/>
        <v>0</v>
      </c>
      <c r="R70" s="1"/>
      <c r="S70" s="30">
        <f t="shared" si="8"/>
        <v>0</v>
      </c>
      <c r="T70" s="1"/>
      <c r="U70" s="30">
        <f t="shared" si="9"/>
        <v>0</v>
      </c>
      <c r="V70" s="1"/>
      <c r="W70" s="30">
        <f t="shared" si="10"/>
        <v>0</v>
      </c>
      <c r="X70" s="1"/>
      <c r="Y70" s="31">
        <f t="shared" si="11"/>
        <v>0</v>
      </c>
      <c r="Z70" s="32">
        <f t="shared" si="14"/>
        <v>0</v>
      </c>
      <c r="AA70" s="32">
        <f t="shared" si="15"/>
        <v>0</v>
      </c>
    </row>
    <row r="71" spans="1:78" x14ac:dyDescent="0.25">
      <c r="A71" s="24">
        <v>69</v>
      </c>
      <c r="B71" s="25" t="s">
        <v>166</v>
      </c>
      <c r="C71" s="26" t="s">
        <v>197</v>
      </c>
      <c r="D71" s="27" t="s">
        <v>114</v>
      </c>
      <c r="E71" s="26" t="s">
        <v>200</v>
      </c>
      <c r="F71" s="26" t="s">
        <v>201</v>
      </c>
      <c r="G71" s="28" t="s">
        <v>31</v>
      </c>
      <c r="H71" s="28">
        <v>450</v>
      </c>
      <c r="I71" s="28">
        <f t="shared" si="12"/>
        <v>2250</v>
      </c>
      <c r="J71" s="28">
        <v>450</v>
      </c>
      <c r="K71" s="4"/>
      <c r="L71" s="4"/>
      <c r="M71" s="4"/>
      <c r="N71" s="4"/>
      <c r="O71" s="98"/>
      <c r="P71" s="1"/>
      <c r="Q71" s="30">
        <f t="shared" si="13"/>
        <v>0</v>
      </c>
      <c r="R71" s="1"/>
      <c r="S71" s="30">
        <f t="shared" si="8"/>
        <v>0</v>
      </c>
      <c r="T71" s="1"/>
      <c r="U71" s="30">
        <f t="shared" si="9"/>
        <v>0</v>
      </c>
      <c r="V71" s="1"/>
      <c r="W71" s="30">
        <f t="shared" si="10"/>
        <v>0</v>
      </c>
      <c r="X71" s="1"/>
      <c r="Y71" s="31">
        <f t="shared" si="11"/>
        <v>0</v>
      </c>
      <c r="Z71" s="32">
        <f t="shared" si="14"/>
        <v>0</v>
      </c>
      <c r="AA71" s="32">
        <f t="shared" si="15"/>
        <v>0</v>
      </c>
      <c r="BU71" s="33"/>
    </row>
    <row r="72" spans="1:78" x14ac:dyDescent="0.25">
      <c r="A72" s="24">
        <v>70</v>
      </c>
      <c r="B72" s="25" t="s">
        <v>166</v>
      </c>
      <c r="C72" s="26" t="s">
        <v>197</v>
      </c>
      <c r="D72" s="27" t="s">
        <v>114</v>
      </c>
      <c r="E72" s="26" t="s">
        <v>202</v>
      </c>
      <c r="F72" s="26" t="s">
        <v>203</v>
      </c>
      <c r="G72" s="28" t="s">
        <v>31</v>
      </c>
      <c r="H72" s="28">
        <v>900</v>
      </c>
      <c r="I72" s="28">
        <f t="shared" si="12"/>
        <v>4500</v>
      </c>
      <c r="J72" s="28">
        <v>900</v>
      </c>
      <c r="K72" s="4"/>
      <c r="L72" s="4"/>
      <c r="M72" s="4"/>
      <c r="N72" s="4"/>
      <c r="O72" s="98"/>
      <c r="P72" s="1"/>
      <c r="Q72" s="30">
        <f t="shared" si="13"/>
        <v>0</v>
      </c>
      <c r="R72" s="1"/>
      <c r="S72" s="30">
        <f t="shared" si="8"/>
        <v>0</v>
      </c>
      <c r="T72" s="1"/>
      <c r="U72" s="30">
        <f t="shared" si="9"/>
        <v>0</v>
      </c>
      <c r="V72" s="1"/>
      <c r="W72" s="30">
        <f t="shared" si="10"/>
        <v>0</v>
      </c>
      <c r="X72" s="1"/>
      <c r="Y72" s="31">
        <f t="shared" si="11"/>
        <v>0</v>
      </c>
      <c r="Z72" s="32">
        <f t="shared" si="14"/>
        <v>0</v>
      </c>
      <c r="AA72" s="32">
        <f t="shared" si="15"/>
        <v>0</v>
      </c>
      <c r="BV72" s="33"/>
    </row>
    <row r="73" spans="1:78" x14ac:dyDescent="0.25">
      <c r="A73" s="24">
        <v>71</v>
      </c>
      <c r="B73" s="25" t="s">
        <v>166</v>
      </c>
      <c r="C73" s="26" t="s">
        <v>204</v>
      </c>
      <c r="D73" s="27" t="s">
        <v>114</v>
      </c>
      <c r="E73" s="26" t="s">
        <v>205</v>
      </c>
      <c r="F73" s="26" t="s">
        <v>206</v>
      </c>
      <c r="G73" s="28" t="s">
        <v>31</v>
      </c>
      <c r="H73" s="28">
        <v>40</v>
      </c>
      <c r="I73" s="28">
        <f t="shared" si="12"/>
        <v>200</v>
      </c>
      <c r="J73" s="28">
        <v>40</v>
      </c>
      <c r="K73" s="4"/>
      <c r="L73" s="4"/>
      <c r="M73" s="4"/>
      <c r="N73" s="4"/>
      <c r="O73" s="98"/>
      <c r="P73" s="1"/>
      <c r="Q73" s="30">
        <f t="shared" si="13"/>
        <v>0</v>
      </c>
      <c r="R73" s="1"/>
      <c r="S73" s="30">
        <f t="shared" si="8"/>
        <v>0</v>
      </c>
      <c r="T73" s="1"/>
      <c r="U73" s="30">
        <f t="shared" si="9"/>
        <v>0</v>
      </c>
      <c r="V73" s="1"/>
      <c r="W73" s="30">
        <f t="shared" si="10"/>
        <v>0</v>
      </c>
      <c r="X73" s="1"/>
      <c r="Y73" s="31">
        <f t="shared" si="11"/>
        <v>0</v>
      </c>
      <c r="Z73" s="32">
        <f t="shared" si="14"/>
        <v>0</v>
      </c>
      <c r="AA73" s="32">
        <f t="shared" si="15"/>
        <v>0</v>
      </c>
      <c r="AE73" s="33"/>
    </row>
    <row r="74" spans="1:78" x14ac:dyDescent="0.25">
      <c r="A74" s="24">
        <v>72</v>
      </c>
      <c r="B74" s="25" t="s">
        <v>166</v>
      </c>
      <c r="C74" s="26" t="s">
        <v>204</v>
      </c>
      <c r="D74" s="27" t="s">
        <v>114</v>
      </c>
      <c r="E74" s="26" t="s">
        <v>207</v>
      </c>
      <c r="F74" s="26" t="s">
        <v>208</v>
      </c>
      <c r="G74" s="28" t="s">
        <v>31</v>
      </c>
      <c r="H74" s="28">
        <v>130</v>
      </c>
      <c r="I74" s="28">
        <f t="shared" si="12"/>
        <v>650</v>
      </c>
      <c r="J74" s="28">
        <v>130</v>
      </c>
      <c r="K74" s="4"/>
      <c r="L74" s="4"/>
      <c r="M74" s="4"/>
      <c r="N74" s="4"/>
      <c r="O74" s="98"/>
      <c r="P74" s="1"/>
      <c r="Q74" s="30">
        <f t="shared" si="13"/>
        <v>0</v>
      </c>
      <c r="R74" s="1"/>
      <c r="S74" s="30">
        <f t="shared" ref="S74:S105" si="16">J74*R74</f>
        <v>0</v>
      </c>
      <c r="T74" s="1"/>
      <c r="U74" s="30">
        <f t="shared" ref="U74:U105" si="17">J74*T74</f>
        <v>0</v>
      </c>
      <c r="V74" s="1"/>
      <c r="W74" s="30">
        <f t="shared" ref="W74:W105" si="18">J74*V74</f>
        <v>0</v>
      </c>
      <c r="X74" s="1"/>
      <c r="Y74" s="31">
        <f t="shared" ref="Y74:Y105" si="19">J74*X74</f>
        <v>0</v>
      </c>
      <c r="Z74" s="32">
        <f t="shared" si="14"/>
        <v>0</v>
      </c>
      <c r="AA74" s="32">
        <f t="shared" si="15"/>
        <v>0</v>
      </c>
      <c r="BZ74" s="33"/>
    </row>
    <row r="75" spans="1:78" x14ac:dyDescent="0.25">
      <c r="A75" s="24">
        <v>73</v>
      </c>
      <c r="B75" s="25" t="s">
        <v>166</v>
      </c>
      <c r="C75" s="26" t="s">
        <v>197</v>
      </c>
      <c r="D75" s="27" t="s">
        <v>114</v>
      </c>
      <c r="E75" s="26" t="s">
        <v>209</v>
      </c>
      <c r="F75" s="26" t="s">
        <v>210</v>
      </c>
      <c r="G75" s="28" t="s">
        <v>31</v>
      </c>
      <c r="H75" s="28">
        <v>65</v>
      </c>
      <c r="I75" s="28">
        <f t="shared" si="12"/>
        <v>325</v>
      </c>
      <c r="J75" s="28">
        <v>65</v>
      </c>
      <c r="K75" s="4"/>
      <c r="L75" s="4"/>
      <c r="M75" s="4"/>
      <c r="N75" s="4"/>
      <c r="O75" s="98"/>
      <c r="P75" s="1"/>
      <c r="Q75" s="30">
        <f t="shared" si="13"/>
        <v>0</v>
      </c>
      <c r="R75" s="1"/>
      <c r="S75" s="30">
        <f t="shared" si="16"/>
        <v>0</v>
      </c>
      <c r="T75" s="1"/>
      <c r="U75" s="30">
        <f t="shared" si="17"/>
        <v>0</v>
      </c>
      <c r="V75" s="1"/>
      <c r="W75" s="30">
        <f t="shared" si="18"/>
        <v>0</v>
      </c>
      <c r="X75" s="1"/>
      <c r="Y75" s="31">
        <f t="shared" si="19"/>
        <v>0</v>
      </c>
      <c r="Z75" s="32">
        <f t="shared" si="14"/>
        <v>0</v>
      </c>
      <c r="AA75" s="32">
        <f t="shared" si="15"/>
        <v>0</v>
      </c>
      <c r="AY75" s="33"/>
    </row>
    <row r="76" spans="1:78" x14ac:dyDescent="0.25">
      <c r="A76" s="24">
        <v>74</v>
      </c>
      <c r="B76" s="25" t="s">
        <v>166</v>
      </c>
      <c r="C76" s="26" t="s">
        <v>211</v>
      </c>
      <c r="D76" s="27" t="s">
        <v>114</v>
      </c>
      <c r="E76" s="26" t="s">
        <v>212</v>
      </c>
      <c r="F76" s="26" t="s">
        <v>213</v>
      </c>
      <c r="G76" s="28" t="s">
        <v>31</v>
      </c>
      <c r="H76" s="28">
        <v>75</v>
      </c>
      <c r="I76" s="28">
        <f t="shared" si="12"/>
        <v>375</v>
      </c>
      <c r="J76" s="28">
        <v>75</v>
      </c>
      <c r="K76" s="4"/>
      <c r="L76" s="4"/>
      <c r="M76" s="4"/>
      <c r="N76" s="4"/>
      <c r="O76" s="98"/>
      <c r="P76" s="1"/>
      <c r="Q76" s="30">
        <f t="shared" si="13"/>
        <v>0</v>
      </c>
      <c r="R76" s="1"/>
      <c r="S76" s="30">
        <f t="shared" si="16"/>
        <v>0</v>
      </c>
      <c r="T76" s="1"/>
      <c r="U76" s="30">
        <f t="shared" si="17"/>
        <v>0</v>
      </c>
      <c r="V76" s="1"/>
      <c r="W76" s="30">
        <f t="shared" si="18"/>
        <v>0</v>
      </c>
      <c r="X76" s="1"/>
      <c r="Y76" s="31">
        <f t="shared" si="19"/>
        <v>0</v>
      </c>
      <c r="Z76" s="32">
        <f t="shared" si="14"/>
        <v>0</v>
      </c>
      <c r="AA76" s="32">
        <f t="shared" si="15"/>
        <v>0</v>
      </c>
      <c r="AV76" s="33"/>
    </row>
    <row r="77" spans="1:78" x14ac:dyDescent="0.25">
      <c r="A77" s="24">
        <v>75</v>
      </c>
      <c r="B77" s="25" t="s">
        <v>166</v>
      </c>
      <c r="C77" s="26" t="s">
        <v>214</v>
      </c>
      <c r="D77" s="27" t="s">
        <v>215</v>
      </c>
      <c r="E77" s="26" t="s">
        <v>216</v>
      </c>
      <c r="F77" s="26" t="s">
        <v>217</v>
      </c>
      <c r="G77" s="28" t="s">
        <v>31</v>
      </c>
      <c r="H77" s="28">
        <v>25</v>
      </c>
      <c r="I77" s="28">
        <f t="shared" si="12"/>
        <v>125</v>
      </c>
      <c r="J77" s="28">
        <v>25</v>
      </c>
      <c r="K77" s="4"/>
      <c r="L77" s="4"/>
      <c r="M77" s="4"/>
      <c r="N77" s="4"/>
      <c r="O77" s="98"/>
      <c r="P77" s="1"/>
      <c r="Q77" s="30">
        <f t="shared" si="13"/>
        <v>0</v>
      </c>
      <c r="R77" s="1"/>
      <c r="S77" s="30">
        <f t="shared" si="16"/>
        <v>0</v>
      </c>
      <c r="T77" s="1"/>
      <c r="U77" s="30">
        <f t="shared" si="17"/>
        <v>0</v>
      </c>
      <c r="V77" s="1"/>
      <c r="W77" s="30">
        <f t="shared" si="18"/>
        <v>0</v>
      </c>
      <c r="X77" s="1"/>
      <c r="Y77" s="31">
        <f t="shared" si="19"/>
        <v>0</v>
      </c>
      <c r="Z77" s="32">
        <f t="shared" si="14"/>
        <v>0</v>
      </c>
      <c r="AA77" s="32">
        <f t="shared" si="15"/>
        <v>0</v>
      </c>
      <c r="AW77" s="33"/>
    </row>
    <row r="78" spans="1:78" x14ac:dyDescent="0.25">
      <c r="A78" s="24">
        <v>76</v>
      </c>
      <c r="B78" s="25" t="s">
        <v>166</v>
      </c>
      <c r="C78" s="26" t="s">
        <v>218</v>
      </c>
      <c r="D78" s="27" t="s">
        <v>215</v>
      </c>
      <c r="E78" s="26" t="s">
        <v>219</v>
      </c>
      <c r="F78" s="26" t="s">
        <v>313</v>
      </c>
      <c r="G78" s="28" t="s">
        <v>31</v>
      </c>
      <c r="H78" s="28">
        <v>15</v>
      </c>
      <c r="I78" s="28">
        <f t="shared" si="12"/>
        <v>75</v>
      </c>
      <c r="J78" s="28">
        <v>15</v>
      </c>
      <c r="K78" s="4"/>
      <c r="L78" s="4"/>
      <c r="M78" s="4"/>
      <c r="N78" s="4"/>
      <c r="O78" s="98"/>
      <c r="P78" s="1"/>
      <c r="Q78" s="30">
        <f t="shared" si="13"/>
        <v>0</v>
      </c>
      <c r="R78" s="1"/>
      <c r="S78" s="30">
        <f t="shared" si="16"/>
        <v>0</v>
      </c>
      <c r="T78" s="1"/>
      <c r="U78" s="30">
        <f t="shared" si="17"/>
        <v>0</v>
      </c>
      <c r="V78" s="1"/>
      <c r="W78" s="30">
        <f t="shared" si="18"/>
        <v>0</v>
      </c>
      <c r="X78" s="1"/>
      <c r="Y78" s="31">
        <f t="shared" si="19"/>
        <v>0</v>
      </c>
      <c r="Z78" s="32">
        <f t="shared" si="14"/>
        <v>0</v>
      </c>
      <c r="AA78" s="32">
        <f t="shared" si="15"/>
        <v>0</v>
      </c>
      <c r="AX78" s="33"/>
    </row>
    <row r="79" spans="1:78" x14ac:dyDescent="0.25">
      <c r="A79" s="24">
        <v>77</v>
      </c>
      <c r="B79" s="25" t="s">
        <v>166</v>
      </c>
      <c r="C79" s="26" t="s">
        <v>193</v>
      </c>
      <c r="D79" s="27" t="s">
        <v>215</v>
      </c>
      <c r="E79" s="26" t="s">
        <v>220</v>
      </c>
      <c r="F79" s="26" t="s">
        <v>221</v>
      </c>
      <c r="G79" s="28" t="s">
        <v>31</v>
      </c>
      <c r="H79" s="28">
        <v>110</v>
      </c>
      <c r="I79" s="28">
        <f t="shared" si="12"/>
        <v>550</v>
      </c>
      <c r="J79" s="28">
        <v>110</v>
      </c>
      <c r="K79" s="4"/>
      <c r="L79" s="4"/>
      <c r="M79" s="4"/>
      <c r="N79" s="4"/>
      <c r="O79" s="98"/>
      <c r="P79" s="1"/>
      <c r="Q79" s="30">
        <f t="shared" si="13"/>
        <v>0</v>
      </c>
      <c r="R79" s="1"/>
      <c r="S79" s="30">
        <f t="shared" si="16"/>
        <v>0</v>
      </c>
      <c r="T79" s="1"/>
      <c r="U79" s="30">
        <f t="shared" si="17"/>
        <v>0</v>
      </c>
      <c r="V79" s="1"/>
      <c r="W79" s="30">
        <f t="shared" si="18"/>
        <v>0</v>
      </c>
      <c r="X79" s="1"/>
      <c r="Y79" s="31">
        <f t="shared" si="19"/>
        <v>0</v>
      </c>
      <c r="Z79" s="32">
        <f t="shared" si="14"/>
        <v>0</v>
      </c>
      <c r="AA79" s="32">
        <f t="shared" si="15"/>
        <v>0</v>
      </c>
      <c r="BL79" s="33"/>
    </row>
    <row r="80" spans="1:78" x14ac:dyDescent="0.25">
      <c r="A80" s="24">
        <v>78</v>
      </c>
      <c r="B80" s="25" t="s">
        <v>166</v>
      </c>
      <c r="C80" s="26" t="s">
        <v>222</v>
      </c>
      <c r="D80" s="27" t="s">
        <v>215</v>
      </c>
      <c r="E80" s="26" t="s">
        <v>223</v>
      </c>
      <c r="F80" s="26" t="s">
        <v>224</v>
      </c>
      <c r="G80" s="28" t="s">
        <v>31</v>
      </c>
      <c r="H80" s="28">
        <v>1200</v>
      </c>
      <c r="I80" s="28">
        <f t="shared" si="12"/>
        <v>6000</v>
      </c>
      <c r="J80" s="28">
        <v>1200</v>
      </c>
      <c r="K80" s="4"/>
      <c r="L80" s="4"/>
      <c r="M80" s="4"/>
      <c r="N80" s="4"/>
      <c r="O80" s="98"/>
      <c r="P80" s="1"/>
      <c r="Q80" s="30">
        <f t="shared" si="13"/>
        <v>0</v>
      </c>
      <c r="R80" s="1"/>
      <c r="S80" s="30">
        <f t="shared" si="16"/>
        <v>0</v>
      </c>
      <c r="T80" s="1"/>
      <c r="U80" s="30">
        <f t="shared" si="17"/>
        <v>0</v>
      </c>
      <c r="V80" s="1"/>
      <c r="W80" s="30">
        <f t="shared" si="18"/>
        <v>0</v>
      </c>
      <c r="X80" s="1"/>
      <c r="Y80" s="31">
        <f t="shared" si="19"/>
        <v>0</v>
      </c>
      <c r="Z80" s="32">
        <f t="shared" si="14"/>
        <v>0</v>
      </c>
      <c r="AA80" s="32">
        <f t="shared" si="15"/>
        <v>0</v>
      </c>
      <c r="BE80" s="33"/>
    </row>
    <row r="81" spans="1:99" x14ac:dyDescent="0.25">
      <c r="A81" s="24">
        <v>79</v>
      </c>
      <c r="B81" s="25" t="s">
        <v>166</v>
      </c>
      <c r="C81" s="26" t="s">
        <v>222</v>
      </c>
      <c r="D81" s="27" t="s">
        <v>215</v>
      </c>
      <c r="E81" s="26" t="s">
        <v>225</v>
      </c>
      <c r="F81" s="26" t="s">
        <v>226</v>
      </c>
      <c r="G81" s="28" t="s">
        <v>31</v>
      </c>
      <c r="H81" s="28">
        <v>900</v>
      </c>
      <c r="I81" s="28">
        <f t="shared" si="12"/>
        <v>4500</v>
      </c>
      <c r="J81" s="28">
        <v>900</v>
      </c>
      <c r="K81" s="4"/>
      <c r="L81" s="4"/>
      <c r="M81" s="4"/>
      <c r="N81" s="4"/>
      <c r="O81" s="98"/>
      <c r="P81" s="1"/>
      <c r="Q81" s="30">
        <f t="shared" si="13"/>
        <v>0</v>
      </c>
      <c r="R81" s="1"/>
      <c r="S81" s="30">
        <f t="shared" si="16"/>
        <v>0</v>
      </c>
      <c r="T81" s="1"/>
      <c r="U81" s="30">
        <f t="shared" si="17"/>
        <v>0</v>
      </c>
      <c r="V81" s="1"/>
      <c r="W81" s="30">
        <f t="shared" si="18"/>
        <v>0</v>
      </c>
      <c r="X81" s="1"/>
      <c r="Y81" s="31">
        <f t="shared" si="19"/>
        <v>0</v>
      </c>
      <c r="Z81" s="32">
        <f t="shared" si="14"/>
        <v>0</v>
      </c>
      <c r="AA81" s="32">
        <f t="shared" si="15"/>
        <v>0</v>
      </c>
      <c r="AK81" s="33"/>
    </row>
    <row r="82" spans="1:99" x14ac:dyDescent="0.25">
      <c r="A82" s="24">
        <v>80</v>
      </c>
      <c r="B82" s="25" t="s">
        <v>166</v>
      </c>
      <c r="C82" s="26" t="s">
        <v>227</v>
      </c>
      <c r="D82" s="27" t="s">
        <v>114</v>
      </c>
      <c r="E82" s="26" t="s">
        <v>228</v>
      </c>
      <c r="F82" s="26" t="s">
        <v>229</v>
      </c>
      <c r="G82" s="28" t="s">
        <v>31</v>
      </c>
      <c r="H82" s="28">
        <v>35</v>
      </c>
      <c r="I82" s="28">
        <f t="shared" si="12"/>
        <v>175</v>
      </c>
      <c r="J82" s="28">
        <v>35</v>
      </c>
      <c r="K82" s="4"/>
      <c r="L82" s="4"/>
      <c r="M82" s="4"/>
      <c r="N82" s="4"/>
      <c r="O82" s="98"/>
      <c r="P82" s="1"/>
      <c r="Q82" s="30">
        <f t="shared" si="13"/>
        <v>0</v>
      </c>
      <c r="R82" s="1"/>
      <c r="S82" s="30">
        <f t="shared" si="16"/>
        <v>0</v>
      </c>
      <c r="T82" s="1"/>
      <c r="U82" s="30">
        <f t="shared" si="17"/>
        <v>0</v>
      </c>
      <c r="V82" s="1"/>
      <c r="W82" s="30">
        <f t="shared" si="18"/>
        <v>0</v>
      </c>
      <c r="X82" s="1"/>
      <c r="Y82" s="31">
        <f t="shared" si="19"/>
        <v>0</v>
      </c>
      <c r="Z82" s="32">
        <f t="shared" si="14"/>
        <v>0</v>
      </c>
      <c r="AA82" s="32">
        <f t="shared" si="15"/>
        <v>0</v>
      </c>
      <c r="AK82" s="33"/>
    </row>
    <row r="83" spans="1:99" x14ac:dyDescent="0.25">
      <c r="A83" s="24">
        <v>81</v>
      </c>
      <c r="B83" s="25" t="s">
        <v>166</v>
      </c>
      <c r="C83" s="26" t="s">
        <v>227</v>
      </c>
      <c r="D83" s="27" t="s">
        <v>114</v>
      </c>
      <c r="E83" s="26" t="s">
        <v>230</v>
      </c>
      <c r="F83" s="26" t="s">
        <v>231</v>
      </c>
      <c r="G83" s="28" t="s">
        <v>31</v>
      </c>
      <c r="H83" s="28">
        <v>15</v>
      </c>
      <c r="I83" s="28">
        <f t="shared" si="12"/>
        <v>75</v>
      </c>
      <c r="J83" s="28">
        <v>15</v>
      </c>
      <c r="K83" s="4"/>
      <c r="L83" s="4"/>
      <c r="M83" s="4"/>
      <c r="N83" s="4"/>
      <c r="O83" s="98"/>
      <c r="P83" s="1"/>
      <c r="Q83" s="30">
        <f t="shared" si="13"/>
        <v>0</v>
      </c>
      <c r="R83" s="1"/>
      <c r="S83" s="30">
        <f t="shared" si="16"/>
        <v>0</v>
      </c>
      <c r="T83" s="1"/>
      <c r="U83" s="30">
        <f t="shared" si="17"/>
        <v>0</v>
      </c>
      <c r="V83" s="1"/>
      <c r="W83" s="30">
        <f t="shared" si="18"/>
        <v>0</v>
      </c>
      <c r="X83" s="1"/>
      <c r="Y83" s="31">
        <f t="shared" si="19"/>
        <v>0</v>
      </c>
      <c r="Z83" s="32">
        <f t="shared" si="14"/>
        <v>0</v>
      </c>
      <c r="AA83" s="32">
        <f t="shared" si="15"/>
        <v>0</v>
      </c>
      <c r="AU83" s="33"/>
    </row>
    <row r="84" spans="1:99" x14ac:dyDescent="0.25">
      <c r="A84" s="24">
        <v>82</v>
      </c>
      <c r="B84" s="25" t="s">
        <v>166</v>
      </c>
      <c r="C84" s="26" t="s">
        <v>227</v>
      </c>
      <c r="D84" s="27" t="s">
        <v>232</v>
      </c>
      <c r="E84" s="38" t="s">
        <v>233</v>
      </c>
      <c r="F84" s="26" t="s">
        <v>234</v>
      </c>
      <c r="G84" s="28" t="s">
        <v>31</v>
      </c>
      <c r="H84" s="28">
        <v>500</v>
      </c>
      <c r="I84" s="28">
        <f t="shared" si="12"/>
        <v>2500</v>
      </c>
      <c r="J84" s="28">
        <v>500</v>
      </c>
      <c r="K84" s="4"/>
      <c r="L84" s="4"/>
      <c r="M84" s="4"/>
      <c r="N84" s="4"/>
      <c r="O84" s="98"/>
      <c r="P84" s="1"/>
      <c r="Q84" s="30">
        <f t="shared" si="13"/>
        <v>0</v>
      </c>
      <c r="R84" s="1"/>
      <c r="S84" s="30">
        <f t="shared" si="16"/>
        <v>0</v>
      </c>
      <c r="T84" s="1"/>
      <c r="U84" s="30">
        <f t="shared" si="17"/>
        <v>0</v>
      </c>
      <c r="V84" s="1"/>
      <c r="W84" s="30">
        <f t="shared" si="18"/>
        <v>0</v>
      </c>
      <c r="X84" s="1"/>
      <c r="Y84" s="31">
        <f t="shared" si="19"/>
        <v>0</v>
      </c>
      <c r="Z84" s="32">
        <f t="shared" si="14"/>
        <v>0</v>
      </c>
      <c r="AA84" s="32">
        <f t="shared" si="15"/>
        <v>0</v>
      </c>
      <c r="AU84" s="33"/>
    </row>
    <row r="85" spans="1:99" x14ac:dyDescent="0.25">
      <c r="A85" s="24">
        <v>83</v>
      </c>
      <c r="B85" s="25" t="s">
        <v>166</v>
      </c>
      <c r="C85" s="26" t="s">
        <v>235</v>
      </c>
      <c r="D85" s="27" t="s">
        <v>106</v>
      </c>
      <c r="E85" s="38" t="s">
        <v>236</v>
      </c>
      <c r="F85" s="26" t="s">
        <v>237</v>
      </c>
      <c r="G85" s="28" t="s">
        <v>31</v>
      </c>
      <c r="H85" s="28">
        <v>25</v>
      </c>
      <c r="I85" s="28">
        <f t="shared" si="12"/>
        <v>125</v>
      </c>
      <c r="J85" s="28">
        <v>25</v>
      </c>
      <c r="K85" s="4"/>
      <c r="L85" s="4"/>
      <c r="M85" s="4"/>
      <c r="N85" s="4"/>
      <c r="O85" s="98"/>
      <c r="P85" s="1"/>
      <c r="Q85" s="30">
        <f t="shared" si="13"/>
        <v>0</v>
      </c>
      <c r="R85" s="1"/>
      <c r="S85" s="30">
        <f t="shared" si="16"/>
        <v>0</v>
      </c>
      <c r="T85" s="1"/>
      <c r="U85" s="30">
        <f t="shared" si="17"/>
        <v>0</v>
      </c>
      <c r="V85" s="1"/>
      <c r="W85" s="30">
        <f t="shared" si="18"/>
        <v>0</v>
      </c>
      <c r="X85" s="1"/>
      <c r="Y85" s="31">
        <f t="shared" si="19"/>
        <v>0</v>
      </c>
      <c r="Z85" s="32">
        <f t="shared" si="14"/>
        <v>0</v>
      </c>
      <c r="AA85" s="32">
        <f t="shared" si="15"/>
        <v>0</v>
      </c>
      <c r="AU85" s="33"/>
    </row>
    <row r="86" spans="1:99" x14ac:dyDescent="0.25">
      <c r="A86" s="24">
        <v>84</v>
      </c>
      <c r="B86" s="25" t="s">
        <v>166</v>
      </c>
      <c r="C86" s="26" t="s">
        <v>235</v>
      </c>
      <c r="D86" s="27" t="s">
        <v>232</v>
      </c>
      <c r="E86" s="38" t="s">
        <v>238</v>
      </c>
      <c r="F86" s="26" t="s">
        <v>239</v>
      </c>
      <c r="G86" s="28" t="s">
        <v>31</v>
      </c>
      <c r="H86" s="28">
        <v>25</v>
      </c>
      <c r="I86" s="28">
        <f t="shared" si="12"/>
        <v>125</v>
      </c>
      <c r="J86" s="28">
        <v>25</v>
      </c>
      <c r="K86" s="4"/>
      <c r="L86" s="4"/>
      <c r="M86" s="4"/>
      <c r="N86" s="4"/>
      <c r="O86" s="98"/>
      <c r="P86" s="1"/>
      <c r="Q86" s="30">
        <f t="shared" si="13"/>
        <v>0</v>
      </c>
      <c r="R86" s="1"/>
      <c r="S86" s="30">
        <f t="shared" si="16"/>
        <v>0</v>
      </c>
      <c r="T86" s="1"/>
      <c r="U86" s="30">
        <f t="shared" si="17"/>
        <v>0</v>
      </c>
      <c r="V86" s="1"/>
      <c r="W86" s="30">
        <f t="shared" si="18"/>
        <v>0</v>
      </c>
      <c r="X86" s="1"/>
      <c r="Y86" s="31">
        <f t="shared" si="19"/>
        <v>0</v>
      </c>
      <c r="Z86" s="32">
        <f t="shared" si="14"/>
        <v>0</v>
      </c>
      <c r="AA86" s="32">
        <f t="shared" si="15"/>
        <v>0</v>
      </c>
      <c r="AU86" s="33"/>
    </row>
    <row r="87" spans="1:99" x14ac:dyDescent="0.25">
      <c r="A87" s="24">
        <v>85</v>
      </c>
      <c r="B87" s="25" t="s">
        <v>166</v>
      </c>
      <c r="C87" s="26" t="s">
        <v>240</v>
      </c>
      <c r="D87" s="27" t="s">
        <v>241</v>
      </c>
      <c r="E87" s="26" t="s">
        <v>242</v>
      </c>
      <c r="F87" s="26" t="s">
        <v>243</v>
      </c>
      <c r="G87" s="28" t="s">
        <v>244</v>
      </c>
      <c r="H87" s="28">
        <v>20</v>
      </c>
      <c r="I87" s="28">
        <f t="shared" si="12"/>
        <v>100</v>
      </c>
      <c r="J87" s="28">
        <v>20</v>
      </c>
      <c r="K87" s="4"/>
      <c r="L87" s="4"/>
      <c r="M87" s="4"/>
      <c r="N87" s="4"/>
      <c r="O87" s="98"/>
      <c r="P87" s="1"/>
      <c r="Q87" s="30">
        <f t="shared" si="13"/>
        <v>0</v>
      </c>
      <c r="R87" s="1"/>
      <c r="S87" s="30">
        <f t="shared" si="16"/>
        <v>0</v>
      </c>
      <c r="T87" s="1"/>
      <c r="U87" s="30">
        <f t="shared" si="17"/>
        <v>0</v>
      </c>
      <c r="V87" s="1"/>
      <c r="W87" s="30">
        <f t="shared" si="18"/>
        <v>0</v>
      </c>
      <c r="X87" s="1"/>
      <c r="Y87" s="31">
        <f t="shared" si="19"/>
        <v>0</v>
      </c>
      <c r="Z87" s="32">
        <f t="shared" si="14"/>
        <v>0</v>
      </c>
      <c r="AA87" s="32">
        <f t="shared" si="15"/>
        <v>0</v>
      </c>
      <c r="AT87" s="33"/>
    </row>
    <row r="88" spans="1:99" x14ac:dyDescent="0.25">
      <c r="A88" s="24">
        <v>86</v>
      </c>
      <c r="B88" s="25" t="s">
        <v>166</v>
      </c>
      <c r="C88" s="26" t="s">
        <v>245</v>
      </c>
      <c r="D88" s="27" t="s">
        <v>246</v>
      </c>
      <c r="E88" s="26" t="s">
        <v>247</v>
      </c>
      <c r="F88" s="26" t="s">
        <v>248</v>
      </c>
      <c r="G88" s="28" t="s">
        <v>31</v>
      </c>
      <c r="H88" s="28">
        <v>12</v>
      </c>
      <c r="I88" s="28">
        <f t="shared" si="12"/>
        <v>60</v>
      </c>
      <c r="J88" s="28">
        <v>12</v>
      </c>
      <c r="K88" s="4"/>
      <c r="L88" s="4"/>
      <c r="M88" s="4"/>
      <c r="N88" s="4"/>
      <c r="O88" s="98"/>
      <c r="P88" s="1"/>
      <c r="Q88" s="30">
        <f t="shared" si="13"/>
        <v>0</v>
      </c>
      <c r="R88" s="1"/>
      <c r="S88" s="30">
        <f t="shared" si="16"/>
        <v>0</v>
      </c>
      <c r="T88" s="1"/>
      <c r="U88" s="30">
        <f t="shared" si="17"/>
        <v>0</v>
      </c>
      <c r="V88" s="1"/>
      <c r="W88" s="30">
        <f t="shared" si="18"/>
        <v>0</v>
      </c>
      <c r="X88" s="1"/>
      <c r="Y88" s="31">
        <f t="shared" si="19"/>
        <v>0</v>
      </c>
      <c r="Z88" s="32">
        <f t="shared" si="14"/>
        <v>0</v>
      </c>
      <c r="AA88" s="32">
        <f t="shared" si="15"/>
        <v>0</v>
      </c>
      <c r="AZ88" s="33"/>
    </row>
    <row r="89" spans="1:99" x14ac:dyDescent="0.25">
      <c r="A89" s="24">
        <v>87</v>
      </c>
      <c r="B89" s="25" t="s">
        <v>166</v>
      </c>
      <c r="C89" s="26" t="s">
        <v>249</v>
      </c>
      <c r="D89" s="27" t="s">
        <v>28</v>
      </c>
      <c r="E89" s="26" t="s">
        <v>250</v>
      </c>
      <c r="F89" s="26" t="s">
        <v>251</v>
      </c>
      <c r="G89" s="28" t="s">
        <v>252</v>
      </c>
      <c r="H89" s="28">
        <v>20</v>
      </c>
      <c r="I89" s="28">
        <f t="shared" si="12"/>
        <v>100</v>
      </c>
      <c r="J89" s="28">
        <v>20</v>
      </c>
      <c r="K89" s="4"/>
      <c r="L89" s="4"/>
      <c r="M89" s="4"/>
      <c r="N89" s="4"/>
      <c r="O89" s="98"/>
      <c r="P89" s="1"/>
      <c r="Q89" s="30">
        <f t="shared" si="13"/>
        <v>0</v>
      </c>
      <c r="R89" s="1"/>
      <c r="S89" s="30">
        <f t="shared" si="16"/>
        <v>0</v>
      </c>
      <c r="T89" s="1"/>
      <c r="U89" s="30">
        <f t="shared" si="17"/>
        <v>0</v>
      </c>
      <c r="V89" s="1"/>
      <c r="W89" s="30">
        <f t="shared" si="18"/>
        <v>0</v>
      </c>
      <c r="X89" s="1"/>
      <c r="Y89" s="31">
        <f t="shared" si="19"/>
        <v>0</v>
      </c>
      <c r="Z89" s="32">
        <f t="shared" si="14"/>
        <v>0</v>
      </c>
      <c r="AA89" s="32">
        <f t="shared" si="15"/>
        <v>0</v>
      </c>
      <c r="BA89" s="33"/>
    </row>
    <row r="90" spans="1:99" x14ac:dyDescent="0.25">
      <c r="A90" s="24">
        <v>88</v>
      </c>
      <c r="B90" s="25" t="s">
        <v>166</v>
      </c>
      <c r="C90" s="26" t="s">
        <v>249</v>
      </c>
      <c r="D90" s="27" t="s">
        <v>28</v>
      </c>
      <c r="E90" s="26" t="s">
        <v>253</v>
      </c>
      <c r="F90" s="26" t="s">
        <v>254</v>
      </c>
      <c r="G90" s="28" t="s">
        <v>252</v>
      </c>
      <c r="H90" s="28">
        <v>10</v>
      </c>
      <c r="I90" s="28">
        <f t="shared" si="12"/>
        <v>50</v>
      </c>
      <c r="J90" s="28">
        <v>10</v>
      </c>
      <c r="K90" s="4"/>
      <c r="L90" s="4"/>
      <c r="M90" s="4"/>
      <c r="N90" s="4"/>
      <c r="O90" s="98"/>
      <c r="P90" s="1"/>
      <c r="Q90" s="30">
        <f t="shared" si="13"/>
        <v>0</v>
      </c>
      <c r="R90" s="1"/>
      <c r="S90" s="30">
        <f t="shared" si="16"/>
        <v>0</v>
      </c>
      <c r="T90" s="1"/>
      <c r="U90" s="30">
        <f t="shared" si="17"/>
        <v>0</v>
      </c>
      <c r="V90" s="1"/>
      <c r="W90" s="30">
        <f t="shared" si="18"/>
        <v>0</v>
      </c>
      <c r="X90" s="1"/>
      <c r="Y90" s="31">
        <f t="shared" si="19"/>
        <v>0</v>
      </c>
      <c r="Z90" s="32">
        <f t="shared" si="14"/>
        <v>0</v>
      </c>
      <c r="AA90" s="32">
        <f t="shared" si="15"/>
        <v>0</v>
      </c>
      <c r="CD90" s="33"/>
    </row>
    <row r="91" spans="1:99" x14ac:dyDescent="0.25">
      <c r="A91" s="24">
        <v>89</v>
      </c>
      <c r="B91" s="25" t="s">
        <v>166</v>
      </c>
      <c r="C91" s="26" t="s">
        <v>249</v>
      </c>
      <c r="D91" s="27" t="s">
        <v>28</v>
      </c>
      <c r="E91" s="26" t="s">
        <v>255</v>
      </c>
      <c r="F91" s="26" t="s">
        <v>256</v>
      </c>
      <c r="G91" s="28" t="s">
        <v>252</v>
      </c>
      <c r="H91" s="28">
        <v>25</v>
      </c>
      <c r="I91" s="28">
        <f t="shared" si="12"/>
        <v>125</v>
      </c>
      <c r="J91" s="28">
        <v>25</v>
      </c>
      <c r="K91" s="4"/>
      <c r="L91" s="4"/>
      <c r="M91" s="4"/>
      <c r="N91" s="4"/>
      <c r="O91" s="98"/>
      <c r="P91" s="1"/>
      <c r="Q91" s="30">
        <f t="shared" si="13"/>
        <v>0</v>
      </c>
      <c r="R91" s="1"/>
      <c r="S91" s="30">
        <f t="shared" si="16"/>
        <v>0</v>
      </c>
      <c r="T91" s="1"/>
      <c r="U91" s="30">
        <f t="shared" si="17"/>
        <v>0</v>
      </c>
      <c r="V91" s="1"/>
      <c r="W91" s="30">
        <f t="shared" si="18"/>
        <v>0</v>
      </c>
      <c r="X91" s="1"/>
      <c r="Y91" s="31">
        <f t="shared" si="19"/>
        <v>0</v>
      </c>
      <c r="Z91" s="32">
        <f t="shared" si="14"/>
        <v>0</v>
      </c>
      <c r="AA91" s="32">
        <f t="shared" si="15"/>
        <v>0</v>
      </c>
      <c r="CC91" s="33"/>
    </row>
    <row r="92" spans="1:99" x14ac:dyDescent="0.25">
      <c r="A92" s="24">
        <v>90</v>
      </c>
      <c r="B92" s="25" t="s">
        <v>166</v>
      </c>
      <c r="C92" s="26" t="s">
        <v>249</v>
      </c>
      <c r="D92" s="27" t="s">
        <v>28</v>
      </c>
      <c r="E92" s="26" t="s">
        <v>257</v>
      </c>
      <c r="F92" s="26" t="s">
        <v>258</v>
      </c>
      <c r="G92" s="28" t="s">
        <v>252</v>
      </c>
      <c r="H92" s="28">
        <v>10</v>
      </c>
      <c r="I92" s="28">
        <f t="shared" si="12"/>
        <v>50</v>
      </c>
      <c r="J92" s="28">
        <v>10</v>
      </c>
      <c r="K92" s="4"/>
      <c r="L92" s="4"/>
      <c r="M92" s="4"/>
      <c r="N92" s="4"/>
      <c r="O92" s="98"/>
      <c r="P92" s="1"/>
      <c r="Q92" s="30">
        <f t="shared" si="13"/>
        <v>0</v>
      </c>
      <c r="R92" s="1"/>
      <c r="S92" s="30">
        <f t="shared" si="16"/>
        <v>0</v>
      </c>
      <c r="T92" s="1"/>
      <c r="U92" s="30">
        <f t="shared" si="17"/>
        <v>0</v>
      </c>
      <c r="V92" s="1"/>
      <c r="W92" s="30">
        <f t="shared" si="18"/>
        <v>0</v>
      </c>
      <c r="X92" s="1"/>
      <c r="Y92" s="31">
        <f t="shared" si="19"/>
        <v>0</v>
      </c>
      <c r="Z92" s="32">
        <f t="shared" si="14"/>
        <v>0</v>
      </c>
      <c r="AA92" s="32">
        <f t="shared" si="15"/>
        <v>0</v>
      </c>
      <c r="CB92" s="33"/>
    </row>
    <row r="93" spans="1:99" x14ac:dyDescent="0.25">
      <c r="A93" s="24">
        <v>91</v>
      </c>
      <c r="B93" s="25" t="s">
        <v>166</v>
      </c>
      <c r="C93" s="26" t="s">
        <v>193</v>
      </c>
      <c r="D93" s="27" t="s">
        <v>259</v>
      </c>
      <c r="E93" s="26" t="s">
        <v>260</v>
      </c>
      <c r="F93" s="26" t="s">
        <v>261</v>
      </c>
      <c r="G93" s="28" t="s">
        <v>31</v>
      </c>
      <c r="H93" s="28">
        <v>35</v>
      </c>
      <c r="I93" s="28">
        <f t="shared" si="12"/>
        <v>175</v>
      </c>
      <c r="J93" s="28">
        <v>35</v>
      </c>
      <c r="K93" s="4"/>
      <c r="L93" s="4"/>
      <c r="M93" s="4"/>
      <c r="N93" s="4"/>
      <c r="O93" s="98"/>
      <c r="P93" s="1"/>
      <c r="Q93" s="30">
        <f t="shared" si="13"/>
        <v>0</v>
      </c>
      <c r="R93" s="1"/>
      <c r="S93" s="30">
        <f t="shared" si="16"/>
        <v>0</v>
      </c>
      <c r="T93" s="1"/>
      <c r="U93" s="30">
        <f t="shared" si="17"/>
        <v>0</v>
      </c>
      <c r="V93" s="1"/>
      <c r="W93" s="30">
        <f t="shared" si="18"/>
        <v>0</v>
      </c>
      <c r="X93" s="1"/>
      <c r="Y93" s="31">
        <f t="shared" si="19"/>
        <v>0</v>
      </c>
      <c r="Z93" s="32">
        <f t="shared" si="14"/>
        <v>0</v>
      </c>
      <c r="AA93" s="32">
        <f t="shared" si="15"/>
        <v>0</v>
      </c>
      <c r="CE93" s="33"/>
    </row>
    <row r="94" spans="1:99" x14ac:dyDescent="0.25">
      <c r="A94" s="24">
        <v>92</v>
      </c>
      <c r="B94" s="25" t="s">
        <v>166</v>
      </c>
      <c r="C94" s="26" t="s">
        <v>218</v>
      </c>
      <c r="D94" s="27" t="s">
        <v>215</v>
      </c>
      <c r="E94" s="26" t="s">
        <v>262</v>
      </c>
      <c r="F94" s="26" t="s">
        <v>314</v>
      </c>
      <c r="G94" s="28" t="s">
        <v>31</v>
      </c>
      <c r="H94" s="28">
        <v>75</v>
      </c>
      <c r="I94" s="28">
        <f t="shared" si="12"/>
        <v>375</v>
      </c>
      <c r="J94" s="28">
        <v>75</v>
      </c>
      <c r="K94" s="4"/>
      <c r="L94" s="4"/>
      <c r="M94" s="4"/>
      <c r="N94" s="4"/>
      <c r="O94" s="98"/>
      <c r="P94" s="1"/>
      <c r="Q94" s="30">
        <f t="shared" si="13"/>
        <v>0</v>
      </c>
      <c r="R94" s="1"/>
      <c r="S94" s="30">
        <f t="shared" si="16"/>
        <v>0</v>
      </c>
      <c r="T94" s="1"/>
      <c r="U94" s="30">
        <f t="shared" si="17"/>
        <v>0</v>
      </c>
      <c r="V94" s="1"/>
      <c r="W94" s="30">
        <f t="shared" si="18"/>
        <v>0</v>
      </c>
      <c r="X94" s="1"/>
      <c r="Y94" s="31">
        <f t="shared" si="19"/>
        <v>0</v>
      </c>
      <c r="Z94" s="32">
        <f t="shared" si="14"/>
        <v>0</v>
      </c>
      <c r="AA94" s="32">
        <f t="shared" si="15"/>
        <v>0</v>
      </c>
    </row>
    <row r="95" spans="1:99" x14ac:dyDescent="0.25">
      <c r="A95" s="24">
        <v>93</v>
      </c>
      <c r="B95" s="25" t="s">
        <v>166</v>
      </c>
      <c r="C95" s="26" t="s">
        <v>193</v>
      </c>
      <c r="D95" s="27" t="s">
        <v>259</v>
      </c>
      <c r="E95" s="26" t="s">
        <v>263</v>
      </c>
      <c r="F95" s="26" t="s">
        <v>264</v>
      </c>
      <c r="G95" s="28" t="s">
        <v>31</v>
      </c>
      <c r="H95" s="28">
        <v>25</v>
      </c>
      <c r="I95" s="28">
        <f t="shared" si="12"/>
        <v>125</v>
      </c>
      <c r="J95" s="28">
        <v>25</v>
      </c>
      <c r="K95" s="4"/>
      <c r="L95" s="4"/>
      <c r="M95" s="4"/>
      <c r="N95" s="4"/>
      <c r="O95" s="98"/>
      <c r="P95" s="1"/>
      <c r="Q95" s="30">
        <f t="shared" si="13"/>
        <v>0</v>
      </c>
      <c r="R95" s="1"/>
      <c r="S95" s="30">
        <f t="shared" si="16"/>
        <v>0</v>
      </c>
      <c r="T95" s="1"/>
      <c r="U95" s="30">
        <f t="shared" si="17"/>
        <v>0</v>
      </c>
      <c r="V95" s="1"/>
      <c r="W95" s="30">
        <f t="shared" si="18"/>
        <v>0</v>
      </c>
      <c r="X95" s="1"/>
      <c r="Y95" s="31">
        <f t="shared" si="19"/>
        <v>0</v>
      </c>
      <c r="Z95" s="32">
        <f t="shared" si="14"/>
        <v>0</v>
      </c>
      <c r="AA95" s="32">
        <f t="shared" si="15"/>
        <v>0</v>
      </c>
      <c r="CK95" s="33"/>
    </row>
    <row r="96" spans="1:99" x14ac:dyDescent="0.25">
      <c r="A96" s="24">
        <v>94</v>
      </c>
      <c r="B96" s="25" t="s">
        <v>166</v>
      </c>
      <c r="C96" s="26" t="s">
        <v>211</v>
      </c>
      <c r="D96" s="27" t="s">
        <v>259</v>
      </c>
      <c r="E96" s="26" t="s">
        <v>265</v>
      </c>
      <c r="F96" s="26" t="s">
        <v>266</v>
      </c>
      <c r="G96" s="28" t="s">
        <v>31</v>
      </c>
      <c r="H96" s="28">
        <v>25</v>
      </c>
      <c r="I96" s="28">
        <f t="shared" si="12"/>
        <v>125</v>
      </c>
      <c r="J96" s="28">
        <v>25</v>
      </c>
      <c r="K96" s="4"/>
      <c r="L96" s="4"/>
      <c r="M96" s="4"/>
      <c r="N96" s="4"/>
      <c r="O96" s="98"/>
      <c r="P96" s="1"/>
      <c r="Q96" s="30">
        <f t="shared" si="13"/>
        <v>0</v>
      </c>
      <c r="R96" s="1"/>
      <c r="S96" s="30">
        <f t="shared" si="16"/>
        <v>0</v>
      </c>
      <c r="T96" s="1"/>
      <c r="U96" s="30">
        <f t="shared" si="17"/>
        <v>0</v>
      </c>
      <c r="V96" s="1"/>
      <c r="W96" s="30">
        <f t="shared" si="18"/>
        <v>0</v>
      </c>
      <c r="X96" s="1"/>
      <c r="Y96" s="31">
        <f t="shared" si="19"/>
        <v>0</v>
      </c>
      <c r="Z96" s="32">
        <f t="shared" si="14"/>
        <v>0</v>
      </c>
      <c r="AA96" s="32">
        <f t="shared" si="15"/>
        <v>0</v>
      </c>
      <c r="CU96" s="33"/>
    </row>
    <row r="97" spans="1:102" x14ac:dyDescent="0.25">
      <c r="A97" s="24">
        <v>95</v>
      </c>
      <c r="B97" s="25" t="s">
        <v>166</v>
      </c>
      <c r="C97" s="26" t="s">
        <v>267</v>
      </c>
      <c r="D97" s="27" t="s">
        <v>259</v>
      </c>
      <c r="E97" s="26" t="s">
        <v>268</v>
      </c>
      <c r="F97" s="26" t="s">
        <v>269</v>
      </c>
      <c r="G97" s="28" t="s">
        <v>31</v>
      </c>
      <c r="H97" s="28">
        <v>40</v>
      </c>
      <c r="I97" s="28">
        <f t="shared" si="12"/>
        <v>200</v>
      </c>
      <c r="J97" s="28">
        <v>40</v>
      </c>
      <c r="K97" s="4"/>
      <c r="L97" s="4"/>
      <c r="M97" s="4"/>
      <c r="N97" s="4"/>
      <c r="O97" s="98"/>
      <c r="P97" s="1"/>
      <c r="Q97" s="30">
        <f t="shared" si="13"/>
        <v>0</v>
      </c>
      <c r="R97" s="1"/>
      <c r="S97" s="30">
        <f t="shared" si="16"/>
        <v>0</v>
      </c>
      <c r="T97" s="1"/>
      <c r="U97" s="30">
        <f t="shared" si="17"/>
        <v>0</v>
      </c>
      <c r="V97" s="1"/>
      <c r="W97" s="30">
        <f t="shared" si="18"/>
        <v>0</v>
      </c>
      <c r="X97" s="1"/>
      <c r="Y97" s="31">
        <f t="shared" si="19"/>
        <v>0</v>
      </c>
      <c r="Z97" s="32">
        <f t="shared" si="14"/>
        <v>0</v>
      </c>
      <c r="AA97" s="32">
        <f t="shared" si="15"/>
        <v>0</v>
      </c>
      <c r="AC97" s="33"/>
    </row>
    <row r="98" spans="1:102" x14ac:dyDescent="0.25">
      <c r="A98" s="24">
        <v>96</v>
      </c>
      <c r="B98" s="25" t="s">
        <v>166</v>
      </c>
      <c r="C98" s="26" t="s">
        <v>177</v>
      </c>
      <c r="D98" s="27" t="s">
        <v>178</v>
      </c>
      <c r="E98" s="26" t="s">
        <v>270</v>
      </c>
      <c r="F98" s="26" t="s">
        <v>271</v>
      </c>
      <c r="G98" s="28" t="s">
        <v>12</v>
      </c>
      <c r="H98" s="28">
        <v>5</v>
      </c>
      <c r="I98" s="28">
        <f t="shared" si="12"/>
        <v>25</v>
      </c>
      <c r="J98" s="28">
        <v>5</v>
      </c>
      <c r="K98" s="4"/>
      <c r="L98" s="4"/>
      <c r="M98" s="4"/>
      <c r="N98" s="4"/>
      <c r="O98" s="98"/>
      <c r="P98" s="1"/>
      <c r="Q98" s="30">
        <f t="shared" si="13"/>
        <v>0</v>
      </c>
      <c r="R98" s="1"/>
      <c r="S98" s="30">
        <f t="shared" si="16"/>
        <v>0</v>
      </c>
      <c r="T98" s="1"/>
      <c r="U98" s="30">
        <f t="shared" si="17"/>
        <v>0</v>
      </c>
      <c r="V98" s="1"/>
      <c r="W98" s="30">
        <f t="shared" si="18"/>
        <v>0</v>
      </c>
      <c r="X98" s="1"/>
      <c r="Y98" s="31">
        <f t="shared" si="19"/>
        <v>0</v>
      </c>
      <c r="Z98" s="32">
        <f t="shared" si="14"/>
        <v>0</v>
      </c>
      <c r="AA98" s="32">
        <f t="shared" si="15"/>
        <v>0</v>
      </c>
      <c r="CP98" s="33"/>
    </row>
    <row r="99" spans="1:102" x14ac:dyDescent="0.25">
      <c r="A99" s="24">
        <v>97</v>
      </c>
      <c r="B99" s="25" t="s">
        <v>166</v>
      </c>
      <c r="C99" s="26" t="s">
        <v>272</v>
      </c>
      <c r="D99" s="27" t="s">
        <v>106</v>
      </c>
      <c r="E99" s="26" t="s">
        <v>273</v>
      </c>
      <c r="F99" s="26" t="s">
        <v>274</v>
      </c>
      <c r="G99" s="28" t="s">
        <v>31</v>
      </c>
      <c r="H99" s="28">
        <v>10</v>
      </c>
      <c r="I99" s="28">
        <f t="shared" si="12"/>
        <v>50</v>
      </c>
      <c r="J99" s="28">
        <v>10</v>
      </c>
      <c r="K99" s="4"/>
      <c r="L99" s="4"/>
      <c r="M99" s="4"/>
      <c r="N99" s="4"/>
      <c r="O99" s="98"/>
      <c r="P99" s="1"/>
      <c r="Q99" s="30">
        <f t="shared" si="13"/>
        <v>0</v>
      </c>
      <c r="R99" s="1"/>
      <c r="S99" s="30">
        <f t="shared" si="16"/>
        <v>0</v>
      </c>
      <c r="T99" s="1"/>
      <c r="U99" s="30">
        <f t="shared" si="17"/>
        <v>0</v>
      </c>
      <c r="V99" s="1"/>
      <c r="W99" s="30">
        <f t="shared" si="18"/>
        <v>0</v>
      </c>
      <c r="X99" s="1"/>
      <c r="Y99" s="31">
        <f t="shared" si="19"/>
        <v>0</v>
      </c>
      <c r="Z99" s="32">
        <f>H99*P99</f>
        <v>0</v>
      </c>
      <c r="AA99" s="32">
        <f t="shared" si="15"/>
        <v>0</v>
      </c>
      <c r="BD99" s="33"/>
    </row>
    <row r="100" spans="1:102" x14ac:dyDescent="0.25">
      <c r="A100" s="24">
        <v>98</v>
      </c>
      <c r="B100" s="25" t="s">
        <v>166</v>
      </c>
      <c r="C100" s="26" t="s">
        <v>275</v>
      </c>
      <c r="D100" s="27" t="s">
        <v>259</v>
      </c>
      <c r="E100" s="26" t="s">
        <v>276</v>
      </c>
      <c r="F100" s="26" t="s">
        <v>277</v>
      </c>
      <c r="G100" s="28" t="s">
        <v>31</v>
      </c>
      <c r="H100" s="28">
        <v>10</v>
      </c>
      <c r="I100" s="28">
        <f t="shared" si="12"/>
        <v>50</v>
      </c>
      <c r="J100" s="28">
        <v>10</v>
      </c>
      <c r="K100" s="4"/>
      <c r="L100" s="4"/>
      <c r="M100" s="4"/>
      <c r="N100" s="4"/>
      <c r="O100" s="98"/>
      <c r="P100" s="1"/>
      <c r="Q100" s="30">
        <f t="shared" si="13"/>
        <v>0</v>
      </c>
      <c r="R100" s="1"/>
      <c r="S100" s="30">
        <f t="shared" si="16"/>
        <v>0</v>
      </c>
      <c r="T100" s="1"/>
      <c r="U100" s="30">
        <f t="shared" si="17"/>
        <v>0</v>
      </c>
      <c r="V100" s="1"/>
      <c r="W100" s="30">
        <f t="shared" si="18"/>
        <v>0</v>
      </c>
      <c r="X100" s="1"/>
      <c r="Y100" s="31">
        <f t="shared" si="19"/>
        <v>0</v>
      </c>
      <c r="Z100" s="32">
        <f t="shared" si="14"/>
        <v>0</v>
      </c>
      <c r="AA100" s="32">
        <f t="shared" si="15"/>
        <v>0</v>
      </c>
      <c r="BK100" s="33"/>
    </row>
    <row r="101" spans="1:102" x14ac:dyDescent="0.25">
      <c r="A101" s="24">
        <v>99</v>
      </c>
      <c r="B101" s="25" t="s">
        <v>166</v>
      </c>
      <c r="C101" s="26" t="s">
        <v>197</v>
      </c>
      <c r="D101" s="27" t="s">
        <v>106</v>
      </c>
      <c r="E101" s="26" t="s">
        <v>278</v>
      </c>
      <c r="F101" s="26" t="s">
        <v>279</v>
      </c>
      <c r="G101" s="28" t="s">
        <v>31</v>
      </c>
      <c r="H101" s="28">
        <v>16</v>
      </c>
      <c r="I101" s="28">
        <f t="shared" si="12"/>
        <v>80</v>
      </c>
      <c r="J101" s="28">
        <v>16</v>
      </c>
      <c r="K101" s="4"/>
      <c r="L101" s="4"/>
      <c r="M101" s="4"/>
      <c r="N101" s="4"/>
      <c r="O101" s="98"/>
      <c r="P101" s="1"/>
      <c r="Q101" s="30">
        <f t="shared" si="13"/>
        <v>0</v>
      </c>
      <c r="R101" s="1"/>
      <c r="S101" s="30">
        <f t="shared" si="16"/>
        <v>0</v>
      </c>
      <c r="T101" s="1"/>
      <c r="U101" s="30">
        <f t="shared" si="17"/>
        <v>0</v>
      </c>
      <c r="V101" s="1"/>
      <c r="W101" s="30">
        <f t="shared" si="18"/>
        <v>0</v>
      </c>
      <c r="X101" s="1"/>
      <c r="Y101" s="31">
        <f t="shared" si="19"/>
        <v>0</v>
      </c>
      <c r="Z101" s="32">
        <f>H101*P101</f>
        <v>0</v>
      </c>
      <c r="AA101" s="32">
        <f t="shared" si="15"/>
        <v>0</v>
      </c>
      <c r="BQ101" s="33"/>
    </row>
    <row r="102" spans="1:102" x14ac:dyDescent="0.25">
      <c r="A102" s="24">
        <v>100</v>
      </c>
      <c r="B102" s="25" t="s">
        <v>166</v>
      </c>
      <c r="C102" s="26" t="s">
        <v>197</v>
      </c>
      <c r="D102" s="27" t="s">
        <v>106</v>
      </c>
      <c r="E102" s="26" t="s">
        <v>280</v>
      </c>
      <c r="F102" s="26" t="s">
        <v>315</v>
      </c>
      <c r="G102" s="28" t="s">
        <v>31</v>
      </c>
      <c r="H102" s="28">
        <v>60</v>
      </c>
      <c r="I102" s="28">
        <f t="shared" si="12"/>
        <v>300</v>
      </c>
      <c r="J102" s="28">
        <v>60</v>
      </c>
      <c r="K102" s="4"/>
      <c r="L102" s="4"/>
      <c r="M102" s="4"/>
      <c r="N102" s="4"/>
      <c r="O102" s="98"/>
      <c r="P102" s="1"/>
      <c r="Q102" s="30">
        <f t="shared" si="13"/>
        <v>0</v>
      </c>
      <c r="R102" s="1"/>
      <c r="S102" s="30">
        <f t="shared" si="16"/>
        <v>0</v>
      </c>
      <c r="T102" s="1"/>
      <c r="U102" s="30">
        <f t="shared" si="17"/>
        <v>0</v>
      </c>
      <c r="V102" s="1"/>
      <c r="W102" s="30">
        <f t="shared" si="18"/>
        <v>0</v>
      </c>
      <c r="X102" s="1"/>
      <c r="Y102" s="31">
        <f t="shared" si="19"/>
        <v>0</v>
      </c>
      <c r="Z102" s="32">
        <f t="shared" si="14"/>
        <v>0</v>
      </c>
      <c r="AA102" s="32">
        <f t="shared" si="15"/>
        <v>0</v>
      </c>
      <c r="BO102" s="33"/>
      <c r="BP102" s="33"/>
    </row>
    <row r="103" spans="1:102" x14ac:dyDescent="0.25">
      <c r="A103" s="24">
        <v>101</v>
      </c>
      <c r="B103" s="25" t="s">
        <v>166</v>
      </c>
      <c r="C103" s="26" t="s">
        <v>249</v>
      </c>
      <c r="D103" s="27" t="s">
        <v>281</v>
      </c>
      <c r="E103" s="26" t="s">
        <v>282</v>
      </c>
      <c r="F103" s="26" t="s">
        <v>283</v>
      </c>
      <c r="G103" s="28" t="s">
        <v>60</v>
      </c>
      <c r="H103" s="28">
        <v>35</v>
      </c>
      <c r="I103" s="28">
        <f t="shared" si="12"/>
        <v>175</v>
      </c>
      <c r="J103" s="28">
        <v>35</v>
      </c>
      <c r="K103" s="4"/>
      <c r="L103" s="4"/>
      <c r="M103" s="4"/>
      <c r="N103" s="4"/>
      <c r="O103" s="98"/>
      <c r="P103" s="1"/>
      <c r="Q103" s="30">
        <f t="shared" si="13"/>
        <v>0</v>
      </c>
      <c r="R103" s="1"/>
      <c r="S103" s="30">
        <f t="shared" si="16"/>
        <v>0</v>
      </c>
      <c r="T103" s="1"/>
      <c r="U103" s="30">
        <f t="shared" si="17"/>
        <v>0</v>
      </c>
      <c r="V103" s="1"/>
      <c r="W103" s="30">
        <f t="shared" si="18"/>
        <v>0</v>
      </c>
      <c r="X103" s="1"/>
      <c r="Y103" s="31">
        <f t="shared" si="19"/>
        <v>0</v>
      </c>
      <c r="Z103" s="32">
        <f t="shared" si="14"/>
        <v>0</v>
      </c>
      <c r="AA103" s="32">
        <f t="shared" si="15"/>
        <v>0</v>
      </c>
      <c r="BM103" s="33"/>
    </row>
    <row r="104" spans="1:102" x14ac:dyDescent="0.25">
      <c r="A104" s="24">
        <v>102</v>
      </c>
      <c r="B104" s="25" t="s">
        <v>166</v>
      </c>
      <c r="C104" s="26" t="s">
        <v>249</v>
      </c>
      <c r="D104" s="27" t="s">
        <v>281</v>
      </c>
      <c r="E104" s="26" t="s">
        <v>284</v>
      </c>
      <c r="F104" s="26" t="s">
        <v>285</v>
      </c>
      <c r="G104" s="28" t="s">
        <v>60</v>
      </c>
      <c r="H104" s="28">
        <v>350</v>
      </c>
      <c r="I104" s="28">
        <f t="shared" si="12"/>
        <v>1750</v>
      </c>
      <c r="J104" s="28">
        <v>350</v>
      </c>
      <c r="K104" s="4"/>
      <c r="L104" s="4"/>
      <c r="M104" s="4"/>
      <c r="N104" s="4"/>
      <c r="O104" s="98"/>
      <c r="P104" s="1"/>
      <c r="Q104" s="30">
        <f>J104*P104</f>
        <v>0</v>
      </c>
      <c r="R104" s="1"/>
      <c r="S104" s="30">
        <f t="shared" si="16"/>
        <v>0</v>
      </c>
      <c r="T104" s="1"/>
      <c r="U104" s="30">
        <f t="shared" si="17"/>
        <v>0</v>
      </c>
      <c r="V104" s="1"/>
      <c r="W104" s="30">
        <f t="shared" si="18"/>
        <v>0</v>
      </c>
      <c r="X104" s="1"/>
      <c r="Y104" s="31">
        <f t="shared" si="19"/>
        <v>0</v>
      </c>
      <c r="Z104" s="32">
        <f t="shared" si="14"/>
        <v>0</v>
      </c>
      <c r="AA104" s="32">
        <f t="shared" si="15"/>
        <v>0</v>
      </c>
      <c r="BN104" s="33"/>
    </row>
    <row r="105" spans="1:102" x14ac:dyDescent="0.25">
      <c r="A105" s="24">
        <v>103</v>
      </c>
      <c r="B105" s="25" t="s">
        <v>166</v>
      </c>
      <c r="C105" s="26" t="s">
        <v>249</v>
      </c>
      <c r="D105" s="27" t="s">
        <v>281</v>
      </c>
      <c r="E105" s="26" t="s">
        <v>286</v>
      </c>
      <c r="F105" s="26" t="s">
        <v>287</v>
      </c>
      <c r="G105" s="28" t="s">
        <v>60</v>
      </c>
      <c r="H105" s="28">
        <v>600</v>
      </c>
      <c r="I105" s="28">
        <f t="shared" si="12"/>
        <v>3000</v>
      </c>
      <c r="J105" s="28">
        <v>600</v>
      </c>
      <c r="K105" s="4"/>
      <c r="L105" s="4"/>
      <c r="M105" s="4"/>
      <c r="N105" s="4"/>
      <c r="O105" s="98"/>
      <c r="P105" s="1"/>
      <c r="Q105" s="30">
        <f t="shared" si="13"/>
        <v>0</v>
      </c>
      <c r="R105" s="1"/>
      <c r="S105" s="30">
        <f t="shared" si="16"/>
        <v>0</v>
      </c>
      <c r="T105" s="1"/>
      <c r="U105" s="30">
        <f t="shared" si="17"/>
        <v>0</v>
      </c>
      <c r="V105" s="1"/>
      <c r="W105" s="30">
        <f t="shared" si="18"/>
        <v>0</v>
      </c>
      <c r="X105" s="1"/>
      <c r="Y105" s="31">
        <f t="shared" si="19"/>
        <v>0</v>
      </c>
      <c r="Z105" s="32">
        <f t="shared" si="14"/>
        <v>0</v>
      </c>
      <c r="AA105" s="32">
        <f t="shared" si="15"/>
        <v>0</v>
      </c>
      <c r="CX105" s="33"/>
    </row>
    <row r="106" spans="1:102" x14ac:dyDescent="0.25">
      <c r="A106" s="24">
        <v>104</v>
      </c>
      <c r="B106" s="25" t="s">
        <v>166</v>
      </c>
      <c r="C106" s="26" t="s">
        <v>249</v>
      </c>
      <c r="D106" s="27" t="s">
        <v>281</v>
      </c>
      <c r="E106" s="26" t="s">
        <v>288</v>
      </c>
      <c r="F106" s="26" t="s">
        <v>289</v>
      </c>
      <c r="G106" s="28" t="s">
        <v>60</v>
      </c>
      <c r="H106" s="28">
        <v>800</v>
      </c>
      <c r="I106" s="28">
        <f t="shared" si="12"/>
        <v>4000</v>
      </c>
      <c r="J106" s="28">
        <v>800</v>
      </c>
      <c r="K106" s="4"/>
      <c r="L106" s="4"/>
      <c r="M106" s="4"/>
      <c r="N106" s="4"/>
      <c r="O106" s="98"/>
      <c r="P106" s="1"/>
      <c r="Q106" s="30">
        <f t="shared" si="13"/>
        <v>0</v>
      </c>
      <c r="R106" s="1"/>
      <c r="S106" s="30">
        <f t="shared" ref="S106:S114" si="20">J106*R106</f>
        <v>0</v>
      </c>
      <c r="T106" s="1"/>
      <c r="U106" s="30">
        <f t="shared" ref="U106:U114" si="21">J106*T106</f>
        <v>0</v>
      </c>
      <c r="V106" s="1"/>
      <c r="W106" s="30">
        <f t="shared" ref="W106:W114" si="22">J106*V106</f>
        <v>0</v>
      </c>
      <c r="X106" s="1"/>
      <c r="Y106" s="31">
        <f t="shared" ref="Y106:Y114" si="23">J106*X106</f>
        <v>0</v>
      </c>
      <c r="Z106" s="32">
        <f t="shared" si="14"/>
        <v>0</v>
      </c>
      <c r="AA106" s="32">
        <f t="shared" si="15"/>
        <v>0</v>
      </c>
    </row>
    <row r="107" spans="1:102" x14ac:dyDescent="0.25">
      <c r="A107" s="24">
        <v>105</v>
      </c>
      <c r="B107" s="25" t="s">
        <v>166</v>
      </c>
      <c r="C107" s="26" t="s">
        <v>249</v>
      </c>
      <c r="D107" s="27" t="s">
        <v>290</v>
      </c>
      <c r="E107" s="26" t="s">
        <v>340</v>
      </c>
      <c r="F107" s="26" t="s">
        <v>291</v>
      </c>
      <c r="G107" s="28" t="s">
        <v>60</v>
      </c>
      <c r="H107" s="28">
        <v>50</v>
      </c>
      <c r="I107" s="28">
        <f t="shared" si="12"/>
        <v>250</v>
      </c>
      <c r="J107" s="28">
        <v>50</v>
      </c>
      <c r="K107" s="4"/>
      <c r="L107" s="4"/>
      <c r="M107" s="4"/>
      <c r="N107" s="4"/>
      <c r="O107" s="98"/>
      <c r="P107" s="1"/>
      <c r="Q107" s="30">
        <f t="shared" si="13"/>
        <v>0</v>
      </c>
      <c r="R107" s="1"/>
      <c r="S107" s="30">
        <f t="shared" si="20"/>
        <v>0</v>
      </c>
      <c r="T107" s="1"/>
      <c r="U107" s="30">
        <f t="shared" si="21"/>
        <v>0</v>
      </c>
      <c r="V107" s="1"/>
      <c r="W107" s="30">
        <f t="shared" si="22"/>
        <v>0</v>
      </c>
      <c r="X107" s="1"/>
      <c r="Y107" s="31">
        <f t="shared" si="23"/>
        <v>0</v>
      </c>
      <c r="Z107" s="32">
        <f t="shared" si="14"/>
        <v>0</v>
      </c>
      <c r="AA107" s="32">
        <f t="shared" si="15"/>
        <v>0</v>
      </c>
    </row>
    <row r="108" spans="1:102" x14ac:dyDescent="0.25">
      <c r="A108" s="24">
        <v>106</v>
      </c>
      <c r="B108" s="25" t="s">
        <v>166</v>
      </c>
      <c r="C108" s="26" t="s">
        <v>249</v>
      </c>
      <c r="D108" s="27" t="s">
        <v>290</v>
      </c>
      <c r="E108" s="26" t="s">
        <v>341</v>
      </c>
      <c r="F108" s="26" t="s">
        <v>292</v>
      </c>
      <c r="G108" s="28" t="s">
        <v>60</v>
      </c>
      <c r="H108" s="28">
        <v>350</v>
      </c>
      <c r="I108" s="28">
        <f t="shared" si="12"/>
        <v>1750</v>
      </c>
      <c r="J108" s="28">
        <v>350</v>
      </c>
      <c r="K108" s="4"/>
      <c r="L108" s="4"/>
      <c r="M108" s="4"/>
      <c r="N108" s="4"/>
      <c r="O108" s="98"/>
      <c r="P108" s="1"/>
      <c r="Q108" s="30">
        <f t="shared" si="13"/>
        <v>0</v>
      </c>
      <c r="R108" s="1"/>
      <c r="S108" s="30">
        <f t="shared" si="20"/>
        <v>0</v>
      </c>
      <c r="T108" s="1"/>
      <c r="U108" s="30">
        <f t="shared" si="21"/>
        <v>0</v>
      </c>
      <c r="V108" s="1"/>
      <c r="W108" s="30">
        <f t="shared" si="22"/>
        <v>0</v>
      </c>
      <c r="X108" s="1"/>
      <c r="Y108" s="31">
        <f t="shared" si="23"/>
        <v>0</v>
      </c>
      <c r="Z108" s="32">
        <f t="shared" si="14"/>
        <v>0</v>
      </c>
      <c r="AA108" s="32">
        <f t="shared" si="15"/>
        <v>0</v>
      </c>
    </row>
    <row r="109" spans="1:102" x14ac:dyDescent="0.25">
      <c r="A109" s="24">
        <v>107</v>
      </c>
      <c r="B109" s="25" t="s">
        <v>166</v>
      </c>
      <c r="C109" s="26" t="s">
        <v>249</v>
      </c>
      <c r="D109" s="27" t="s">
        <v>290</v>
      </c>
      <c r="E109" s="26" t="s">
        <v>339</v>
      </c>
      <c r="F109" s="26" t="s">
        <v>293</v>
      </c>
      <c r="G109" s="28" t="s">
        <v>60</v>
      </c>
      <c r="H109" s="28">
        <v>600</v>
      </c>
      <c r="I109" s="28">
        <f t="shared" si="12"/>
        <v>3000</v>
      </c>
      <c r="J109" s="28">
        <v>600</v>
      </c>
      <c r="K109" s="4"/>
      <c r="L109" s="4"/>
      <c r="M109" s="4"/>
      <c r="N109" s="4"/>
      <c r="O109" s="98"/>
      <c r="P109" s="1"/>
      <c r="Q109" s="30">
        <f t="shared" si="13"/>
        <v>0</v>
      </c>
      <c r="R109" s="1"/>
      <c r="S109" s="30">
        <f t="shared" si="20"/>
        <v>0</v>
      </c>
      <c r="T109" s="1"/>
      <c r="U109" s="30">
        <f t="shared" si="21"/>
        <v>0</v>
      </c>
      <c r="V109" s="1"/>
      <c r="W109" s="30">
        <f t="shared" si="22"/>
        <v>0</v>
      </c>
      <c r="X109" s="1"/>
      <c r="Y109" s="31">
        <f t="shared" si="23"/>
        <v>0</v>
      </c>
      <c r="Z109" s="32">
        <f t="shared" si="14"/>
        <v>0</v>
      </c>
      <c r="AA109" s="32">
        <f t="shared" si="15"/>
        <v>0</v>
      </c>
    </row>
    <row r="110" spans="1:102" x14ac:dyDescent="0.25">
      <c r="A110" s="24">
        <v>108</v>
      </c>
      <c r="B110" s="25" t="s">
        <v>166</v>
      </c>
      <c r="C110" s="26" t="s">
        <v>249</v>
      </c>
      <c r="D110" s="27" t="s">
        <v>290</v>
      </c>
      <c r="E110" s="26" t="s">
        <v>342</v>
      </c>
      <c r="F110" s="26" t="s">
        <v>294</v>
      </c>
      <c r="G110" s="28" t="s">
        <v>60</v>
      </c>
      <c r="H110" s="28">
        <v>800</v>
      </c>
      <c r="I110" s="28">
        <f t="shared" si="12"/>
        <v>4000</v>
      </c>
      <c r="J110" s="28">
        <v>800</v>
      </c>
      <c r="K110" s="4"/>
      <c r="L110" s="4"/>
      <c r="M110" s="4"/>
      <c r="N110" s="4"/>
      <c r="O110" s="98"/>
      <c r="P110" s="1"/>
      <c r="Q110" s="30">
        <f t="shared" si="13"/>
        <v>0</v>
      </c>
      <c r="R110" s="1"/>
      <c r="S110" s="30">
        <f t="shared" si="20"/>
        <v>0</v>
      </c>
      <c r="T110" s="1"/>
      <c r="U110" s="30">
        <f t="shared" si="21"/>
        <v>0</v>
      </c>
      <c r="V110" s="1"/>
      <c r="W110" s="30">
        <f t="shared" si="22"/>
        <v>0</v>
      </c>
      <c r="X110" s="1"/>
      <c r="Y110" s="31">
        <f t="shared" si="23"/>
        <v>0</v>
      </c>
      <c r="Z110" s="32">
        <f t="shared" si="14"/>
        <v>0</v>
      </c>
      <c r="AA110" s="32">
        <f t="shared" si="15"/>
        <v>0</v>
      </c>
    </row>
    <row r="111" spans="1:102" x14ac:dyDescent="0.25">
      <c r="A111" s="24">
        <v>109</v>
      </c>
      <c r="B111" s="25" t="s">
        <v>166</v>
      </c>
      <c r="C111" s="26" t="s">
        <v>245</v>
      </c>
      <c r="D111" s="27" t="s">
        <v>295</v>
      </c>
      <c r="E111" s="26" t="s">
        <v>296</v>
      </c>
      <c r="F111" s="26" t="s">
        <v>297</v>
      </c>
      <c r="G111" s="28" t="s">
        <v>31</v>
      </c>
      <c r="H111" s="28">
        <v>40</v>
      </c>
      <c r="I111" s="28">
        <f t="shared" si="12"/>
        <v>200</v>
      </c>
      <c r="J111" s="28">
        <v>40</v>
      </c>
      <c r="K111" s="4"/>
      <c r="L111" s="4"/>
      <c r="M111" s="4"/>
      <c r="N111" s="4"/>
      <c r="O111" s="98"/>
      <c r="P111" s="1"/>
      <c r="Q111" s="30">
        <f t="shared" si="13"/>
        <v>0</v>
      </c>
      <c r="R111" s="1"/>
      <c r="S111" s="30">
        <f t="shared" si="20"/>
        <v>0</v>
      </c>
      <c r="T111" s="1"/>
      <c r="U111" s="30">
        <f t="shared" si="21"/>
        <v>0</v>
      </c>
      <c r="V111" s="1"/>
      <c r="W111" s="30">
        <f t="shared" si="22"/>
        <v>0</v>
      </c>
      <c r="X111" s="1"/>
      <c r="Y111" s="31">
        <f t="shared" si="23"/>
        <v>0</v>
      </c>
      <c r="Z111" s="32">
        <f t="shared" si="14"/>
        <v>0</v>
      </c>
      <c r="AA111" s="32">
        <f t="shared" si="15"/>
        <v>0</v>
      </c>
      <c r="BX111" s="33"/>
    </row>
    <row r="112" spans="1:102" x14ac:dyDescent="0.25">
      <c r="A112" s="24">
        <v>110</v>
      </c>
      <c r="B112" s="25" t="s">
        <v>166</v>
      </c>
      <c r="C112" s="26" t="s">
        <v>245</v>
      </c>
      <c r="D112" s="27" t="s">
        <v>295</v>
      </c>
      <c r="E112" s="26" t="s">
        <v>298</v>
      </c>
      <c r="F112" s="26" t="s">
        <v>299</v>
      </c>
      <c r="G112" s="28" t="s">
        <v>31</v>
      </c>
      <c r="H112" s="28">
        <v>20</v>
      </c>
      <c r="I112" s="28">
        <f t="shared" si="12"/>
        <v>100</v>
      </c>
      <c r="J112" s="28">
        <v>20</v>
      </c>
      <c r="K112" s="4"/>
      <c r="L112" s="4"/>
      <c r="M112" s="4"/>
      <c r="N112" s="4"/>
      <c r="O112" s="98"/>
      <c r="P112" s="1"/>
      <c r="Q112" s="30">
        <f t="shared" si="13"/>
        <v>0</v>
      </c>
      <c r="R112" s="1"/>
      <c r="S112" s="30">
        <f t="shared" si="20"/>
        <v>0</v>
      </c>
      <c r="T112" s="1"/>
      <c r="U112" s="30">
        <f t="shared" si="21"/>
        <v>0</v>
      </c>
      <c r="V112" s="1"/>
      <c r="W112" s="30">
        <f t="shared" si="22"/>
        <v>0</v>
      </c>
      <c r="X112" s="1"/>
      <c r="Y112" s="31">
        <f t="shared" si="23"/>
        <v>0</v>
      </c>
      <c r="Z112" s="32">
        <f t="shared" si="14"/>
        <v>0</v>
      </c>
      <c r="AA112" s="32">
        <f t="shared" si="15"/>
        <v>0</v>
      </c>
    </row>
    <row r="113" spans="1:27" x14ac:dyDescent="0.25">
      <c r="A113" s="24">
        <v>111</v>
      </c>
      <c r="B113" s="25" t="s">
        <v>166</v>
      </c>
      <c r="C113" s="26" t="s">
        <v>245</v>
      </c>
      <c r="D113" s="27" t="s">
        <v>295</v>
      </c>
      <c r="E113" s="26" t="s">
        <v>300</v>
      </c>
      <c r="F113" s="26" t="s">
        <v>301</v>
      </c>
      <c r="G113" s="28" t="s">
        <v>31</v>
      </c>
      <c r="H113" s="28">
        <v>10</v>
      </c>
      <c r="I113" s="28">
        <f t="shared" si="12"/>
        <v>50</v>
      </c>
      <c r="J113" s="28">
        <v>10</v>
      </c>
      <c r="K113" s="5"/>
      <c r="L113" s="5"/>
      <c r="M113" s="5"/>
      <c r="N113" s="5"/>
      <c r="O113" s="98"/>
      <c r="P113" s="1"/>
      <c r="Q113" s="30">
        <f t="shared" si="13"/>
        <v>0</v>
      </c>
      <c r="R113" s="1"/>
      <c r="S113" s="30">
        <f t="shared" si="20"/>
        <v>0</v>
      </c>
      <c r="T113" s="1"/>
      <c r="U113" s="30">
        <f t="shared" si="21"/>
        <v>0</v>
      </c>
      <c r="V113" s="1"/>
      <c r="W113" s="30">
        <f t="shared" si="22"/>
        <v>0</v>
      </c>
      <c r="X113" s="1"/>
      <c r="Y113" s="31">
        <f t="shared" si="23"/>
        <v>0</v>
      </c>
      <c r="Z113" s="32">
        <f t="shared" si="14"/>
        <v>0</v>
      </c>
      <c r="AA113" s="32">
        <f t="shared" si="15"/>
        <v>0</v>
      </c>
    </row>
    <row r="114" spans="1:27" ht="15.75" thickBot="1" x14ac:dyDescent="0.3">
      <c r="A114" s="39">
        <v>112</v>
      </c>
      <c r="B114" s="40" t="s">
        <v>166</v>
      </c>
      <c r="C114" s="41" t="s">
        <v>302</v>
      </c>
      <c r="D114" s="42" t="s">
        <v>303</v>
      </c>
      <c r="E114" s="41" t="s">
        <v>304</v>
      </c>
      <c r="F114" s="41" t="s">
        <v>305</v>
      </c>
      <c r="G114" s="43" t="s">
        <v>31</v>
      </c>
      <c r="H114" s="43">
        <v>600</v>
      </c>
      <c r="I114" s="43">
        <f t="shared" si="12"/>
        <v>3000</v>
      </c>
      <c r="J114" s="43">
        <v>600</v>
      </c>
      <c r="K114" s="6"/>
      <c r="L114" s="6"/>
      <c r="M114" s="6"/>
      <c r="N114" s="6"/>
      <c r="O114" s="99"/>
      <c r="P114" s="3"/>
      <c r="Q114" s="45">
        <f t="shared" si="13"/>
        <v>0</v>
      </c>
      <c r="R114" s="3"/>
      <c r="S114" s="45">
        <f t="shared" si="20"/>
        <v>0</v>
      </c>
      <c r="T114" s="3"/>
      <c r="U114" s="45">
        <f t="shared" si="21"/>
        <v>0</v>
      </c>
      <c r="V114" s="3"/>
      <c r="W114" s="45">
        <f t="shared" si="22"/>
        <v>0</v>
      </c>
      <c r="X114" s="3"/>
      <c r="Y114" s="46">
        <f t="shared" si="23"/>
        <v>0</v>
      </c>
      <c r="Z114" s="47">
        <f t="shared" si="14"/>
        <v>0</v>
      </c>
      <c r="AA114" s="47">
        <f t="shared" si="15"/>
        <v>0</v>
      </c>
    </row>
    <row r="115" spans="1:27" ht="54" customHeight="1" thickBot="1" x14ac:dyDescent="0.35">
      <c r="A115" s="100" t="s">
        <v>375</v>
      </c>
      <c r="B115" s="101"/>
      <c r="C115" s="101"/>
      <c r="D115" s="101"/>
      <c r="E115" s="101"/>
      <c r="F115" s="101"/>
      <c r="G115" s="101"/>
      <c r="H115" s="101"/>
      <c r="I115" s="101"/>
      <c r="J115" s="101"/>
      <c r="K115" s="101"/>
      <c r="L115" s="101"/>
      <c r="M115" s="101"/>
      <c r="N115" s="102"/>
      <c r="O115" s="103"/>
      <c r="P115" s="48" t="s">
        <v>353</v>
      </c>
      <c r="Q115" s="49">
        <f>SUM(Q5:Q40,Q42:Q58,Q60:Q114)</f>
        <v>0</v>
      </c>
      <c r="R115" s="50" t="s">
        <v>354</v>
      </c>
      <c r="S115" s="51">
        <f>SUM(S5:S40,S42:S58,S60:S114)</f>
        <v>0</v>
      </c>
      <c r="T115" s="52" t="s">
        <v>355</v>
      </c>
      <c r="U115" s="53">
        <f>SUM(U5:U40,U42:U58,U60:U114)</f>
        <v>0</v>
      </c>
      <c r="V115" s="54" t="s">
        <v>356</v>
      </c>
      <c r="W115" s="55">
        <f>SUM(W5:W40,W42:W58,W60:W114)</f>
        <v>0</v>
      </c>
      <c r="X115" s="56" t="s">
        <v>357</v>
      </c>
      <c r="Y115" s="57">
        <f>SUM(Y5:Y40,Y42:Y58,Y60:Y114)</f>
        <v>0</v>
      </c>
      <c r="Z115" s="58">
        <f>SUM(Z5:Z40,Z42:Z58,Z60:Z114)</f>
        <v>0</v>
      </c>
      <c r="AA115" s="58">
        <f>SUM(AA5:AA40,AA42:AA58,AA60:AA114)</f>
        <v>0</v>
      </c>
    </row>
    <row r="116" spans="1:27" ht="12.75" customHeight="1" thickBot="1" x14ac:dyDescent="0.3">
      <c r="P116" s="60"/>
      <c r="Q116" s="61"/>
      <c r="R116" s="62"/>
      <c r="S116" s="63"/>
      <c r="T116" s="64"/>
      <c r="U116" s="65"/>
      <c r="V116" s="66"/>
      <c r="W116" s="67"/>
      <c r="X116" s="68"/>
      <c r="Y116" s="69"/>
      <c r="Z116" s="70"/>
      <c r="AA116" s="70"/>
    </row>
    <row r="117" spans="1:27" ht="36.75" customHeight="1" x14ac:dyDescent="0.25">
      <c r="A117" s="127" t="s">
        <v>372</v>
      </c>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9"/>
    </row>
    <row r="118" spans="1:27" ht="50.25" customHeight="1" x14ac:dyDescent="0.25">
      <c r="A118" s="9" t="s">
        <v>361</v>
      </c>
      <c r="B118" s="154" t="s">
        <v>334</v>
      </c>
      <c r="C118" s="154"/>
      <c r="D118" s="154"/>
      <c r="E118" s="154"/>
      <c r="F118" s="154"/>
      <c r="G118" s="154"/>
      <c r="H118" s="154"/>
      <c r="I118" s="71" t="s">
        <v>4</v>
      </c>
      <c r="J118" s="14" t="s">
        <v>5</v>
      </c>
      <c r="K118" s="155"/>
      <c r="L118" s="156"/>
      <c r="M118" s="156"/>
      <c r="N118" s="91"/>
      <c r="O118" s="91"/>
      <c r="P118" s="16" t="s">
        <v>319</v>
      </c>
      <c r="Q118" s="16" t="s">
        <v>322</v>
      </c>
      <c r="R118" s="17" t="s">
        <v>318</v>
      </c>
      <c r="S118" s="17" t="s">
        <v>323</v>
      </c>
      <c r="T118" s="18" t="s">
        <v>317</v>
      </c>
      <c r="U118" s="18" t="s">
        <v>324</v>
      </c>
      <c r="V118" s="19" t="s">
        <v>316</v>
      </c>
      <c r="W118" s="19" t="s">
        <v>325</v>
      </c>
      <c r="X118" s="20" t="s">
        <v>320</v>
      </c>
      <c r="Y118" s="20" t="s">
        <v>326</v>
      </c>
      <c r="Z118" s="112" t="s">
        <v>359</v>
      </c>
      <c r="AA118" s="113"/>
    </row>
    <row r="119" spans="1:27" ht="30" customHeight="1" x14ac:dyDescent="0.25">
      <c r="A119" s="72">
        <v>113</v>
      </c>
      <c r="B119" s="148" t="s">
        <v>332</v>
      </c>
      <c r="C119" s="149"/>
      <c r="D119" s="149"/>
      <c r="E119" s="149"/>
      <c r="F119" s="149"/>
      <c r="G119" s="149"/>
      <c r="H119" s="149"/>
      <c r="I119" s="73" t="s">
        <v>333</v>
      </c>
      <c r="J119" s="73">
        <v>30</v>
      </c>
      <c r="K119" s="145"/>
      <c r="L119" s="146"/>
      <c r="M119" s="146"/>
      <c r="N119" s="90"/>
      <c r="O119" s="90"/>
      <c r="P119" s="1"/>
      <c r="Q119" s="30">
        <f>J119*P119</f>
        <v>0</v>
      </c>
      <c r="R119" s="1"/>
      <c r="S119" s="30">
        <f>J119*R119</f>
        <v>0</v>
      </c>
      <c r="T119" s="1"/>
      <c r="U119" s="30">
        <f>J119*T119</f>
        <v>0</v>
      </c>
      <c r="V119" s="1"/>
      <c r="W119" s="30">
        <f>J119*V119</f>
        <v>0</v>
      </c>
      <c r="X119" s="1"/>
      <c r="Y119" s="30">
        <f>J119*X119</f>
        <v>0</v>
      </c>
      <c r="Z119" s="110">
        <f>SUM(Q119,S119,U119,W119,Y119)</f>
        <v>0</v>
      </c>
      <c r="AA119" s="111"/>
    </row>
    <row r="120" spans="1:27" ht="30.75" customHeight="1" thickBot="1" x14ac:dyDescent="0.3">
      <c r="A120" s="74">
        <v>114</v>
      </c>
      <c r="B120" s="132" t="s">
        <v>345</v>
      </c>
      <c r="C120" s="132"/>
      <c r="D120" s="132"/>
      <c r="E120" s="132"/>
      <c r="F120" s="132"/>
      <c r="G120" s="132"/>
      <c r="H120" s="133"/>
      <c r="I120" s="75" t="s">
        <v>333</v>
      </c>
      <c r="J120" s="75">
        <v>6</v>
      </c>
      <c r="K120" s="144"/>
      <c r="L120" s="162"/>
      <c r="M120" s="162"/>
      <c r="N120" s="95"/>
      <c r="O120" s="95"/>
      <c r="P120" s="3"/>
      <c r="Q120" s="45">
        <f>J120*P120</f>
        <v>0</v>
      </c>
      <c r="R120" s="3"/>
      <c r="S120" s="45">
        <f>J120*R120</f>
        <v>0</v>
      </c>
      <c r="T120" s="3"/>
      <c r="U120" s="45">
        <f>J120*T120</f>
        <v>0</v>
      </c>
      <c r="V120" s="3"/>
      <c r="W120" s="45">
        <f>J120*V120</f>
        <v>0</v>
      </c>
      <c r="X120" s="3"/>
      <c r="Y120" s="45">
        <f>J120*X120</f>
        <v>0</v>
      </c>
      <c r="Z120" s="108">
        <f>SUM(Q120,S120,U120,W120,Y120)</f>
        <v>0</v>
      </c>
      <c r="AA120" s="109"/>
    </row>
    <row r="121" spans="1:27" s="76" customFormat="1" ht="18" customHeight="1" x14ac:dyDescent="0.25">
      <c r="A121" s="159"/>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1"/>
      <c r="X121" s="157" t="s">
        <v>335</v>
      </c>
      <c r="Y121" s="158"/>
      <c r="Z121" s="134">
        <f>SUM(Z119:AA120)</f>
        <v>0</v>
      </c>
      <c r="AA121" s="135"/>
    </row>
    <row r="122" spans="1:27" s="76" customFormat="1" ht="18" customHeight="1" thickBot="1" x14ac:dyDescent="0.3">
      <c r="A122" s="159"/>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1"/>
      <c r="X122" s="140"/>
      <c r="Y122" s="141"/>
      <c r="Z122" s="114"/>
      <c r="AA122" s="115"/>
    </row>
    <row r="123" spans="1:27" s="76" customFormat="1" ht="13.5" thickBot="1" x14ac:dyDescent="0.25">
      <c r="A123" s="93"/>
      <c r="B123" s="77"/>
      <c r="C123" s="77"/>
      <c r="D123" s="77"/>
      <c r="E123" s="77"/>
      <c r="F123" s="78"/>
      <c r="G123" s="77"/>
      <c r="H123" s="78"/>
      <c r="I123" s="78"/>
      <c r="J123" s="78"/>
      <c r="K123" s="77"/>
      <c r="L123" s="78"/>
      <c r="M123" s="77"/>
      <c r="N123" s="77"/>
      <c r="O123" s="77"/>
      <c r="P123" s="77"/>
      <c r="Q123" s="78"/>
      <c r="R123" s="77"/>
      <c r="S123" s="78"/>
      <c r="T123" s="77"/>
    </row>
    <row r="124" spans="1:27" ht="36.75" customHeight="1" x14ac:dyDescent="0.25">
      <c r="A124" s="127" t="s">
        <v>373</v>
      </c>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9"/>
    </row>
    <row r="125" spans="1:27" ht="50.25" customHeight="1" x14ac:dyDescent="0.25">
      <c r="A125" s="9" t="s">
        <v>361</v>
      </c>
      <c r="B125" s="154" t="s">
        <v>334</v>
      </c>
      <c r="C125" s="154"/>
      <c r="D125" s="154"/>
      <c r="E125" s="154"/>
      <c r="F125" s="154"/>
      <c r="G125" s="154"/>
      <c r="H125" s="154"/>
      <c r="I125" s="71" t="s">
        <v>4</v>
      </c>
      <c r="J125" s="14" t="s">
        <v>5</v>
      </c>
      <c r="K125" s="155"/>
      <c r="L125" s="156"/>
      <c r="M125" s="156"/>
      <c r="N125" s="91"/>
      <c r="O125" s="91"/>
      <c r="P125" s="16" t="s">
        <v>319</v>
      </c>
      <c r="Q125" s="16" t="s">
        <v>322</v>
      </c>
      <c r="R125" s="17" t="s">
        <v>318</v>
      </c>
      <c r="S125" s="17" t="s">
        <v>323</v>
      </c>
      <c r="T125" s="18" t="s">
        <v>317</v>
      </c>
      <c r="U125" s="18" t="s">
        <v>324</v>
      </c>
      <c r="V125" s="19" t="s">
        <v>316</v>
      </c>
      <c r="W125" s="19" t="s">
        <v>325</v>
      </c>
      <c r="X125" s="20" t="s">
        <v>320</v>
      </c>
      <c r="Y125" s="20" t="s">
        <v>326</v>
      </c>
      <c r="Z125" s="112" t="s">
        <v>359</v>
      </c>
      <c r="AA125" s="113"/>
    </row>
    <row r="126" spans="1:27" ht="30" customHeight="1" x14ac:dyDescent="0.25">
      <c r="A126" s="72">
        <v>115</v>
      </c>
      <c r="B126" s="148" t="s">
        <v>369</v>
      </c>
      <c r="C126" s="149"/>
      <c r="D126" s="149"/>
      <c r="E126" s="149"/>
      <c r="F126" s="149"/>
      <c r="G126" s="149"/>
      <c r="H126" s="149"/>
      <c r="I126" s="73" t="s">
        <v>31</v>
      </c>
      <c r="J126" s="73">
        <v>6</v>
      </c>
      <c r="K126" s="145"/>
      <c r="L126" s="146"/>
      <c r="M126" s="146"/>
      <c r="N126" s="90"/>
      <c r="O126" s="90"/>
      <c r="P126" s="29">
        <v>100</v>
      </c>
      <c r="Q126" s="30">
        <f>J126*P126</f>
        <v>600</v>
      </c>
      <c r="R126" s="29">
        <v>100</v>
      </c>
      <c r="S126" s="30">
        <f>J126*R126</f>
        <v>600</v>
      </c>
      <c r="T126" s="29">
        <v>100</v>
      </c>
      <c r="U126" s="30">
        <f>J126*T126</f>
        <v>600</v>
      </c>
      <c r="V126" s="29">
        <v>100</v>
      </c>
      <c r="W126" s="30">
        <f>J126*V126</f>
        <v>600</v>
      </c>
      <c r="X126" s="29">
        <v>100</v>
      </c>
      <c r="Y126" s="30">
        <f>J126*X126</f>
        <v>600</v>
      </c>
      <c r="Z126" s="110">
        <f>SUM(Q126,S126,U126,W126,Y126)</f>
        <v>3000</v>
      </c>
      <c r="AA126" s="111"/>
    </row>
    <row r="127" spans="1:27" ht="30.75" customHeight="1" thickBot="1" x14ac:dyDescent="0.3">
      <c r="A127" s="163"/>
      <c r="B127" s="164"/>
      <c r="C127" s="164"/>
      <c r="D127" s="164"/>
      <c r="E127" s="164"/>
      <c r="F127" s="164"/>
      <c r="G127" s="164"/>
      <c r="H127" s="164"/>
      <c r="I127" s="164"/>
      <c r="J127" s="164"/>
      <c r="K127" s="164"/>
      <c r="L127" s="164"/>
      <c r="M127" s="164"/>
      <c r="N127" s="164"/>
      <c r="O127" s="164"/>
      <c r="P127" s="164"/>
      <c r="Q127" s="164"/>
      <c r="R127" s="164"/>
      <c r="S127" s="164"/>
      <c r="T127" s="164"/>
      <c r="U127" s="164"/>
      <c r="V127" s="164"/>
      <c r="W127" s="165"/>
      <c r="X127" s="140" t="s">
        <v>370</v>
      </c>
      <c r="Y127" s="141"/>
      <c r="Z127" s="114">
        <f>SUM(Z126:AA126)</f>
        <v>3000</v>
      </c>
      <c r="AA127" s="115"/>
    </row>
    <row r="128" spans="1:27" s="76" customFormat="1" ht="13.5" thickBot="1" x14ac:dyDescent="0.25">
      <c r="A128" s="93"/>
      <c r="B128" s="77"/>
      <c r="C128" s="77"/>
      <c r="D128" s="77"/>
      <c r="E128" s="77"/>
      <c r="F128" s="78"/>
      <c r="G128" s="77"/>
      <c r="H128" s="78"/>
      <c r="I128" s="78"/>
      <c r="J128" s="78"/>
      <c r="K128" s="77"/>
      <c r="L128" s="78"/>
      <c r="M128" s="77"/>
      <c r="N128" s="77"/>
      <c r="O128" s="77"/>
      <c r="P128" s="77"/>
      <c r="Q128" s="78"/>
      <c r="R128" s="77"/>
      <c r="S128" s="78"/>
      <c r="T128" s="77"/>
    </row>
    <row r="129" spans="1:27" ht="36.75" customHeight="1" x14ac:dyDescent="0.25">
      <c r="A129" s="127" t="s">
        <v>374</v>
      </c>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9"/>
    </row>
    <row r="130" spans="1:27" ht="50.25" customHeight="1" x14ac:dyDescent="0.25">
      <c r="A130" s="9" t="s">
        <v>361</v>
      </c>
      <c r="B130" s="154" t="s">
        <v>334</v>
      </c>
      <c r="C130" s="154"/>
      <c r="D130" s="154"/>
      <c r="E130" s="154"/>
      <c r="F130" s="154"/>
      <c r="G130" s="154"/>
      <c r="H130" s="154"/>
      <c r="I130" s="71" t="s">
        <v>4</v>
      </c>
      <c r="J130" s="14" t="s">
        <v>5</v>
      </c>
      <c r="K130" s="155"/>
      <c r="L130" s="156"/>
      <c r="M130" s="156"/>
      <c r="N130" s="91"/>
      <c r="O130" s="91"/>
      <c r="P130" s="16" t="s">
        <v>319</v>
      </c>
      <c r="Q130" s="16" t="s">
        <v>322</v>
      </c>
      <c r="R130" s="17" t="s">
        <v>318</v>
      </c>
      <c r="S130" s="17" t="s">
        <v>323</v>
      </c>
      <c r="T130" s="18" t="s">
        <v>317</v>
      </c>
      <c r="U130" s="18" t="s">
        <v>324</v>
      </c>
      <c r="V130" s="19" t="s">
        <v>316</v>
      </c>
      <c r="W130" s="19" t="s">
        <v>325</v>
      </c>
      <c r="X130" s="20" t="s">
        <v>320</v>
      </c>
      <c r="Y130" s="20" t="s">
        <v>326</v>
      </c>
      <c r="Z130" s="112" t="s">
        <v>359</v>
      </c>
      <c r="AA130" s="113"/>
    </row>
    <row r="131" spans="1:27" ht="30" customHeight="1" x14ac:dyDescent="0.25">
      <c r="A131" s="72">
        <v>116</v>
      </c>
      <c r="B131" s="148" t="s">
        <v>336</v>
      </c>
      <c r="C131" s="149"/>
      <c r="D131" s="149"/>
      <c r="E131" s="149"/>
      <c r="F131" s="149"/>
      <c r="G131" s="149"/>
      <c r="H131" s="149"/>
      <c r="I131" s="73" t="s">
        <v>31</v>
      </c>
      <c r="J131" s="73">
        <v>1</v>
      </c>
      <c r="K131" s="145"/>
      <c r="L131" s="146"/>
      <c r="M131" s="146"/>
      <c r="N131" s="90"/>
      <c r="O131" s="90"/>
      <c r="P131" s="29">
        <v>3050</v>
      </c>
      <c r="Q131" s="30">
        <f>J131*P131</f>
        <v>3050</v>
      </c>
      <c r="R131" s="29">
        <v>3050</v>
      </c>
      <c r="S131" s="30">
        <f>J131*R131</f>
        <v>3050</v>
      </c>
      <c r="T131" s="29">
        <v>3050</v>
      </c>
      <c r="U131" s="30">
        <f>J131*T131</f>
        <v>3050</v>
      </c>
      <c r="V131" s="29">
        <v>3050</v>
      </c>
      <c r="W131" s="30">
        <f>J131*V131</f>
        <v>3050</v>
      </c>
      <c r="X131" s="29">
        <v>3050</v>
      </c>
      <c r="Y131" s="30">
        <f>J131*X131</f>
        <v>3050</v>
      </c>
      <c r="Z131" s="110">
        <f>SUM(Q131,S131,U131,W131,Y131)</f>
        <v>15250</v>
      </c>
      <c r="AA131" s="111"/>
    </row>
    <row r="132" spans="1:27" ht="30.75" customHeight="1" thickBot="1" x14ac:dyDescent="0.3">
      <c r="A132" s="74">
        <v>117</v>
      </c>
      <c r="B132" s="132" t="s">
        <v>337</v>
      </c>
      <c r="C132" s="132"/>
      <c r="D132" s="132"/>
      <c r="E132" s="132"/>
      <c r="F132" s="132"/>
      <c r="G132" s="132"/>
      <c r="H132" s="133"/>
      <c r="I132" s="75" t="s">
        <v>31</v>
      </c>
      <c r="J132" s="75">
        <v>6</v>
      </c>
      <c r="K132" s="142"/>
      <c r="L132" s="143"/>
      <c r="M132" s="144"/>
      <c r="N132" s="94"/>
      <c r="O132" s="94"/>
      <c r="P132" s="44">
        <v>85</v>
      </c>
      <c r="Q132" s="45">
        <f>J132*P132</f>
        <v>510</v>
      </c>
      <c r="R132" s="44">
        <v>85</v>
      </c>
      <c r="S132" s="45">
        <f>J132*R132</f>
        <v>510</v>
      </c>
      <c r="T132" s="44">
        <v>85</v>
      </c>
      <c r="U132" s="45">
        <f>J132*T132</f>
        <v>510</v>
      </c>
      <c r="V132" s="44">
        <v>85</v>
      </c>
      <c r="W132" s="45">
        <f>J132*V132</f>
        <v>510</v>
      </c>
      <c r="X132" s="44">
        <v>85</v>
      </c>
      <c r="Y132" s="45">
        <f>J132*X132</f>
        <v>510</v>
      </c>
      <c r="Z132" s="108">
        <f>SUM(Q132,S132,U132,W132,Y132)</f>
        <v>2550</v>
      </c>
      <c r="AA132" s="109"/>
    </row>
    <row r="133" spans="1:27" ht="30.75" customHeight="1" thickBot="1" x14ac:dyDescent="0.3">
      <c r="A133" s="118" t="s">
        <v>376</v>
      </c>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20"/>
      <c r="X133" s="140" t="s">
        <v>338</v>
      </c>
      <c r="Y133" s="141"/>
      <c r="Z133" s="114">
        <f>SUM(Z131:AA132)</f>
        <v>17800</v>
      </c>
      <c r="AA133" s="115"/>
    </row>
    <row r="134" spans="1:27" ht="16.5" customHeight="1" thickBot="1" x14ac:dyDescent="0.3">
      <c r="B134" s="147"/>
      <c r="C134" s="147"/>
      <c r="D134" s="147"/>
      <c r="E134" s="96"/>
      <c r="F134" s="96"/>
      <c r="G134" s="79"/>
      <c r="H134" s="79"/>
      <c r="I134" s="79"/>
      <c r="J134" s="79"/>
      <c r="K134" s="92"/>
      <c r="L134" s="92"/>
      <c r="M134" s="92"/>
      <c r="N134" s="92"/>
      <c r="O134" s="92"/>
      <c r="P134" s="80"/>
      <c r="Q134" s="80"/>
      <c r="R134" s="80"/>
      <c r="S134" s="80"/>
      <c r="T134" s="80"/>
      <c r="U134" s="80"/>
      <c r="V134" s="80"/>
      <c r="W134" s="80"/>
      <c r="X134" s="81"/>
      <c r="Y134" s="81"/>
      <c r="Z134" s="82"/>
      <c r="AA134" s="82"/>
    </row>
    <row r="135" spans="1:27" s="76" customFormat="1" ht="42" customHeight="1" thickBot="1" x14ac:dyDescent="0.25">
      <c r="A135" s="93"/>
      <c r="B135" s="77"/>
      <c r="C135" s="77"/>
      <c r="D135" s="77"/>
      <c r="E135" s="77"/>
      <c r="F135" s="78"/>
      <c r="G135" s="77"/>
      <c r="H135" s="78"/>
      <c r="I135" s="78"/>
      <c r="J135" s="78"/>
      <c r="K135" s="77"/>
      <c r="L135" s="78"/>
      <c r="M135" s="77"/>
      <c r="N135" s="77"/>
      <c r="O135" s="77"/>
      <c r="P135" s="77"/>
      <c r="Q135" s="78"/>
      <c r="R135" s="77"/>
      <c r="S135" s="78"/>
      <c r="T135" s="77"/>
      <c r="W135" s="106" t="s">
        <v>360</v>
      </c>
      <c r="X135" s="107"/>
      <c r="Y135" s="107"/>
      <c r="Z135" s="116">
        <f>SUM(AA115,Z121,Z127,Z133)</f>
        <v>20800</v>
      </c>
      <c r="AA135" s="117"/>
    </row>
    <row r="136" spans="1:27" s="85" customFormat="1" ht="12.75" x14ac:dyDescent="0.2">
      <c r="A136" s="93"/>
      <c r="B136" s="77"/>
      <c r="C136" s="77"/>
      <c r="D136" s="83"/>
      <c r="E136" s="83"/>
      <c r="F136" s="84"/>
      <c r="G136" s="83"/>
      <c r="H136" s="84"/>
      <c r="I136" s="84"/>
      <c r="J136" s="84"/>
      <c r="K136" s="83"/>
      <c r="L136" s="84"/>
      <c r="M136" s="83"/>
      <c r="N136" s="83"/>
      <c r="O136" s="83"/>
      <c r="P136" s="83"/>
      <c r="Q136" s="84"/>
      <c r="R136" s="83"/>
      <c r="S136" s="84"/>
      <c r="T136" s="83"/>
      <c r="Z136" s="86"/>
      <c r="AA136" s="86"/>
    </row>
    <row r="137" spans="1:27" s="85" customFormat="1" ht="12.75" x14ac:dyDescent="0.2">
      <c r="A137" s="93"/>
      <c r="B137" s="139"/>
      <c r="C137" s="139"/>
      <c r="D137" s="83"/>
      <c r="E137" s="83"/>
      <c r="F137" s="84"/>
      <c r="G137" s="83"/>
      <c r="H137" s="84"/>
      <c r="I137" s="84"/>
      <c r="J137" s="84"/>
      <c r="K137" s="83"/>
      <c r="L137" s="84"/>
      <c r="M137" s="83"/>
      <c r="N137" s="83"/>
      <c r="O137" s="83"/>
      <c r="P137" s="83"/>
      <c r="Q137" s="84"/>
      <c r="R137" s="83"/>
      <c r="S137" s="84"/>
      <c r="T137" s="83"/>
      <c r="Z137" s="86"/>
      <c r="AA137" s="86"/>
    </row>
    <row r="138" spans="1:27" s="85" customFormat="1" x14ac:dyDescent="0.25">
      <c r="A138" s="93"/>
      <c r="B138" s="136" t="s">
        <v>327</v>
      </c>
      <c r="C138" s="136"/>
      <c r="D138" s="83"/>
      <c r="E138" s="83"/>
      <c r="F138" s="84"/>
      <c r="G138" s="83"/>
      <c r="H138" s="84"/>
      <c r="I138" s="84"/>
      <c r="J138" s="84"/>
      <c r="K138" s="83"/>
      <c r="L138" s="84"/>
      <c r="M138" s="83"/>
      <c r="N138" s="83"/>
      <c r="O138" s="83"/>
      <c r="P138" s="83"/>
      <c r="Q138" s="84"/>
      <c r="R138" s="83"/>
      <c r="S138" s="84"/>
      <c r="T138" s="83"/>
      <c r="Z138" s="86"/>
      <c r="AA138" s="86"/>
    </row>
    <row r="139" spans="1:27" s="85" customFormat="1" ht="12.75" x14ac:dyDescent="0.2">
      <c r="A139" s="93"/>
      <c r="B139" s="83"/>
      <c r="C139" s="83"/>
      <c r="D139" s="83"/>
      <c r="E139" s="83"/>
      <c r="F139" s="84"/>
      <c r="G139" s="83"/>
      <c r="H139" s="84"/>
      <c r="I139" s="84"/>
      <c r="J139" s="84"/>
      <c r="K139" s="83"/>
      <c r="L139" s="84"/>
      <c r="M139" s="83"/>
      <c r="N139" s="83"/>
      <c r="O139" s="83"/>
      <c r="P139" s="83"/>
      <c r="Q139" s="84"/>
      <c r="R139" s="83"/>
      <c r="S139" s="84"/>
      <c r="T139" s="83"/>
      <c r="Z139" s="86"/>
      <c r="AA139" s="86"/>
    </row>
    <row r="140" spans="1:27" s="85" customFormat="1" ht="12.75" x14ac:dyDescent="0.2">
      <c r="A140" s="93"/>
      <c r="B140" s="137"/>
      <c r="C140" s="137"/>
      <c r="D140" s="83"/>
      <c r="E140" s="83"/>
      <c r="F140" s="84"/>
      <c r="G140" s="83"/>
      <c r="H140" s="84"/>
      <c r="I140" s="84"/>
      <c r="J140" s="84"/>
      <c r="K140" s="83"/>
      <c r="L140" s="84"/>
      <c r="M140" s="83"/>
      <c r="N140" s="83"/>
      <c r="O140" s="83"/>
      <c r="P140" s="83"/>
      <c r="Q140" s="84"/>
      <c r="R140" s="83"/>
      <c r="S140" s="84"/>
      <c r="T140" s="83"/>
      <c r="Z140" s="86"/>
      <c r="AA140" s="86"/>
    </row>
    <row r="141" spans="1:27" s="85" customFormat="1" ht="12.75" x14ac:dyDescent="0.2">
      <c r="A141" s="93"/>
      <c r="B141" s="138"/>
      <c r="C141" s="138"/>
      <c r="D141" s="83"/>
      <c r="E141" s="83"/>
      <c r="F141" s="84"/>
      <c r="G141" s="83"/>
      <c r="H141" s="84"/>
      <c r="I141" s="84"/>
      <c r="J141" s="84"/>
      <c r="K141" s="83"/>
      <c r="L141" s="84"/>
      <c r="M141" s="83"/>
      <c r="N141" s="83"/>
      <c r="O141" s="83"/>
      <c r="P141" s="83"/>
      <c r="Q141" s="84"/>
      <c r="R141" s="83"/>
      <c r="S141" s="84"/>
      <c r="T141" s="83"/>
      <c r="Z141" s="86"/>
      <c r="AA141" s="86"/>
    </row>
    <row r="142" spans="1:27" s="85" customFormat="1" x14ac:dyDescent="0.25">
      <c r="A142" s="93"/>
      <c r="B142" s="136" t="s">
        <v>328</v>
      </c>
      <c r="C142" s="136"/>
      <c r="D142" s="83"/>
      <c r="E142" s="83"/>
      <c r="F142" s="84"/>
      <c r="G142" s="83"/>
      <c r="H142" s="84"/>
      <c r="I142" s="84"/>
      <c r="J142" s="84"/>
      <c r="K142" s="83"/>
      <c r="L142" s="84"/>
      <c r="M142" s="83"/>
      <c r="N142" s="83"/>
      <c r="O142" s="83"/>
      <c r="P142" s="83"/>
      <c r="Q142" s="84"/>
      <c r="R142" s="83"/>
      <c r="S142" s="84"/>
      <c r="T142" s="83"/>
      <c r="Z142" s="86"/>
      <c r="AA142" s="86"/>
    </row>
    <row r="143" spans="1:27" s="85" customFormat="1" x14ac:dyDescent="0.25">
      <c r="A143" s="93"/>
      <c r="B143" s="97"/>
      <c r="C143" s="97"/>
      <c r="D143" s="83"/>
      <c r="E143" s="83"/>
      <c r="F143" s="84"/>
      <c r="G143" s="83"/>
      <c r="H143" s="84"/>
      <c r="I143" s="84"/>
      <c r="J143" s="84"/>
      <c r="K143" s="83"/>
      <c r="L143" s="84"/>
      <c r="M143" s="83"/>
      <c r="N143" s="83"/>
      <c r="O143" s="83"/>
      <c r="P143" s="83"/>
      <c r="Q143" s="84"/>
      <c r="R143" s="83"/>
      <c r="S143" s="84"/>
      <c r="T143" s="83"/>
      <c r="Z143" s="86"/>
      <c r="AA143" s="86"/>
    </row>
    <row r="144" spans="1:27" x14ac:dyDescent="0.25">
      <c r="B144" s="137"/>
      <c r="C144" s="137"/>
    </row>
    <row r="145" spans="2:3" x14ac:dyDescent="0.25">
      <c r="B145" s="138"/>
      <c r="C145" s="138"/>
    </row>
    <row r="146" spans="2:3" x14ac:dyDescent="0.25">
      <c r="B146" s="136" t="s">
        <v>329</v>
      </c>
      <c r="C146" s="136"/>
    </row>
    <row r="147" spans="2:3" x14ac:dyDescent="0.25">
      <c r="B147" s="97"/>
      <c r="C147" s="97"/>
    </row>
    <row r="148" spans="2:3" x14ac:dyDescent="0.25">
      <c r="B148" s="137"/>
      <c r="C148" s="137"/>
    </row>
    <row r="149" spans="2:3" x14ac:dyDescent="0.25">
      <c r="B149" s="138"/>
      <c r="C149" s="138"/>
    </row>
    <row r="150" spans="2:3" x14ac:dyDescent="0.25">
      <c r="B150" s="136" t="s">
        <v>330</v>
      </c>
      <c r="C150" s="136"/>
    </row>
  </sheetData>
  <sheetProtection algorithmName="SHA-512" hashValue="fQLbR+/tfxYk4HHSfkTcAQT/sZwaAE1eqxlhLjvnYgl030Wn+ufxHuuyGqVU4K/DpyX1kaqUufSk8CAsvVv+MA==" saltValue="7KB7KUMYyU52igErdBs+dw==" spinCount="100000" sheet="1" objects="1" scenarios="1"/>
  <mergeCells count="55">
    <mergeCell ref="Z127:AA127"/>
    <mergeCell ref="Z125:AA125"/>
    <mergeCell ref="B126:H126"/>
    <mergeCell ref="K126:M126"/>
    <mergeCell ref="Z126:AA126"/>
    <mergeCell ref="B125:H125"/>
    <mergeCell ref="K125:M125"/>
    <mergeCell ref="A127:W127"/>
    <mergeCell ref="X127:Y127"/>
    <mergeCell ref="C1:AA1"/>
    <mergeCell ref="A1:B1"/>
    <mergeCell ref="A124:AA124"/>
    <mergeCell ref="B118:H118"/>
    <mergeCell ref="B130:H130"/>
    <mergeCell ref="K130:M130"/>
    <mergeCell ref="X121:Y122"/>
    <mergeCell ref="Z120:AA120"/>
    <mergeCell ref="Z119:AA119"/>
    <mergeCell ref="A121:W122"/>
    <mergeCell ref="A129:AA129"/>
    <mergeCell ref="B119:H119"/>
    <mergeCell ref="K118:M118"/>
    <mergeCell ref="K120:M120"/>
    <mergeCell ref="K119:M119"/>
    <mergeCell ref="Z118:AA118"/>
    <mergeCell ref="B137:C137"/>
    <mergeCell ref="X133:Y133"/>
    <mergeCell ref="K132:M132"/>
    <mergeCell ref="K131:M131"/>
    <mergeCell ref="B134:D134"/>
    <mergeCell ref="B132:H132"/>
    <mergeCell ref="B131:H131"/>
    <mergeCell ref="B150:C150"/>
    <mergeCell ref="B138:C138"/>
    <mergeCell ref="B142:C142"/>
    <mergeCell ref="B146:C146"/>
    <mergeCell ref="B140:C141"/>
    <mergeCell ref="B144:C145"/>
    <mergeCell ref="B148:C149"/>
    <mergeCell ref="A115:O115"/>
    <mergeCell ref="A2:E2"/>
    <mergeCell ref="W135:Y135"/>
    <mergeCell ref="Z132:AA132"/>
    <mergeCell ref="Z131:AA131"/>
    <mergeCell ref="Z130:AA130"/>
    <mergeCell ref="Z133:AA133"/>
    <mergeCell ref="Z135:AA135"/>
    <mergeCell ref="A133:W133"/>
    <mergeCell ref="A4:Y4"/>
    <mergeCell ref="A41:AA41"/>
    <mergeCell ref="A59:AA59"/>
    <mergeCell ref="A117:AA117"/>
    <mergeCell ref="F2:AA2"/>
    <mergeCell ref="B120:H120"/>
    <mergeCell ref="Z121:AA122"/>
  </mergeCells>
  <hyperlinks>
    <hyperlink ref="E29" r:id="rId1" display="https://www.airdelights.com/401244--Fresh-Linen-Micro-9000-Air-Freshener-Refill.html" xr:uid="{00000000-0004-0000-0000-000000000000}"/>
    <hyperlink ref="E30" r:id="rId2" display="https://www.airdelights.com/802358--Orange-Citrus-Micro-9000-Air-Freshener-Refill.html" xr:uid="{00000000-0004-0000-0000-000001000000}"/>
    <hyperlink ref="E31" r:id="rId3" display="https://www.airdelights.com/802357--Cucumber-Melon-Micro-9000-Air-Freshener-Refill.html" xr:uid="{00000000-0004-0000-0000-000002000000}"/>
  </hyperlinks>
  <pageMargins left="0.5" right="0.25" top="0.75" bottom="0.75" header="0.3" footer="0.3"/>
  <pageSetup paperSize="17" scale="40"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Janitorial Supplies</vt:lpstr>
      <vt:lpstr>'Janitorial Supplies'!Print_Area</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Ossom, David N</cp:lastModifiedBy>
  <cp:lastPrinted>2019-07-01T16:20:33Z</cp:lastPrinted>
  <dcterms:created xsi:type="dcterms:W3CDTF">2018-10-30T21:49:28Z</dcterms:created>
  <dcterms:modified xsi:type="dcterms:W3CDTF">2019-07-23T15:57:41Z</dcterms:modified>
</cp:coreProperties>
</file>